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tabRatio="592"/>
  </bookViews>
  <sheets>
    <sheet name="01.01.2016" sheetId="8" r:id="rId1"/>
  </sheets>
  <definedNames>
    <definedName name="перечень" localSheetId="0">'01.01.2016'!$A$283:$P$286</definedName>
    <definedName name="перечень">#REF!</definedName>
  </definedNames>
  <calcPr calcId="125725"/>
</workbook>
</file>

<file path=xl/calcChain.xml><?xml version="1.0" encoding="utf-8"?>
<calcChain xmlns="http://schemas.openxmlformats.org/spreadsheetml/2006/main">
  <c r="J279" i="8"/>
  <c r="G279"/>
  <c r="G280" s="1"/>
  <c r="D182"/>
  <c r="D171"/>
  <c r="D266"/>
  <c r="E182"/>
  <c r="A115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06"/>
  <c r="A107" s="1"/>
  <c r="A108" s="1"/>
  <c r="A109" s="1"/>
  <c r="A110" s="1"/>
  <c r="A111" s="1"/>
  <c r="E266"/>
  <c r="A8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J171"/>
  <c r="E171"/>
  <c r="A269"/>
  <c r="A270" s="1"/>
  <c r="A271" s="1"/>
  <c r="A272" s="1"/>
  <c r="A273" s="1"/>
  <c r="A274" s="1"/>
  <c r="A275" s="1"/>
  <c r="A276" s="1"/>
  <c r="A277" s="1"/>
  <c r="A278" s="1"/>
  <c r="A63"/>
  <c r="E279"/>
  <c r="D279"/>
  <c r="J182"/>
  <c r="D280" l="1"/>
  <c r="E280"/>
  <c r="A156"/>
  <c r="A158" s="1"/>
  <c r="A159" s="1"/>
  <c r="A160" s="1"/>
  <c r="A161" s="1"/>
  <c r="A162" s="1"/>
  <c r="A163" s="1"/>
  <c r="A164" s="1"/>
  <c r="A165" s="1"/>
  <c r="A166" s="1"/>
</calcChain>
</file>

<file path=xl/sharedStrings.xml><?xml version="1.0" encoding="utf-8"?>
<sst xmlns="http://schemas.openxmlformats.org/spreadsheetml/2006/main" count="1602" uniqueCount="825">
  <si>
    <t>Земельный участок</t>
  </si>
  <si>
    <t>Теплотрасса</t>
  </si>
  <si>
    <t>Бытовая свалка</t>
  </si>
  <si>
    <t>Летное поле</t>
  </si>
  <si>
    <t>Водоснабжение</t>
  </si>
  <si>
    <t>РЕЕСТР МУНИЦИПАЛЬНОГО ИМУЩЕСТВА МАКАРЬЕВСКОГО МУНИЦИПАЛЬНОГО РАЙОНА</t>
  </si>
  <si>
    <t>Обременение</t>
  </si>
  <si>
    <t>Общая площадь (кв. м,)(по дорогам, коммун.сетям-протяженность км.)</t>
  </si>
  <si>
    <t>Внешние тепловые сети</t>
  </si>
  <si>
    <t>Наружная электросеть</t>
  </si>
  <si>
    <t>Теплотрасса (надземная часть 58 м., подземная часть 156 м.)</t>
  </si>
  <si>
    <t>Артезианская скважина № 3164</t>
  </si>
  <si>
    <t>Артезианская скважина № 3413</t>
  </si>
  <si>
    <t>МП  "Макарьевский хлебокомбинат"</t>
  </si>
  <si>
    <t xml:space="preserve">Теплофикационная магистраль </t>
  </si>
  <si>
    <t>Водопроводная линия (трубы)</t>
  </si>
  <si>
    <t xml:space="preserve">Канализационный выгреб </t>
  </si>
  <si>
    <t xml:space="preserve">МКДОУ детский сад "Солнышко" города Макарьева </t>
  </si>
  <si>
    <t xml:space="preserve">МКОУ Нежитинская СОШ </t>
  </si>
  <si>
    <t>МКОУ ДОД "Горчухинская ДМШ"</t>
  </si>
  <si>
    <t>МКУК "МРБ"</t>
  </si>
  <si>
    <t>МКУК "РЦД"</t>
  </si>
  <si>
    <t>Начисленная амортизация (износ)(тыс. руб)</t>
  </si>
  <si>
    <t>Наименование недвижимого имущества</t>
  </si>
  <si>
    <t xml:space="preserve"> Адрес (местоположение) недвижимого имущества </t>
  </si>
  <si>
    <t>Балансовая стоимость (тыс. руб.)</t>
  </si>
  <si>
    <t>№ п/п</t>
  </si>
  <si>
    <t>Сведения о правообладателе муниципального недвижимого имущества</t>
  </si>
  <si>
    <t>МКОУ Усть-Нейская средняя школа</t>
  </si>
  <si>
    <t>МКОУ средняя школа № 2 г. Макарьева</t>
  </si>
  <si>
    <t>МКОУ средняя школа № 1 г. Макарьева</t>
  </si>
  <si>
    <t>Дата возникновения /  прекращения права муниципальной собственности на недвижимое имущество</t>
  </si>
  <si>
    <t>Основание возникновения / (прекращения) права муниципальной собственности на недвижимое имущество</t>
  </si>
  <si>
    <t>Кадастровая  стоимость     (тыс. руб.)</t>
  </si>
  <si>
    <t>МКОУ Селезеневская школа</t>
  </si>
  <si>
    <t>МКОУ Горчухинская СОШ</t>
  </si>
  <si>
    <t>Земельные участки</t>
  </si>
  <si>
    <t>Дороги (Мосты)</t>
  </si>
  <si>
    <t>МКОУ Унженская СОШ</t>
  </si>
  <si>
    <t>МКОУ Вознесенская ООШ</t>
  </si>
  <si>
    <t>МКОУ Николо-Макаровская ООШ</t>
  </si>
  <si>
    <t>МКОУ Дорогинская СОШ</t>
  </si>
  <si>
    <t>МКОУ Юровская СОШ</t>
  </si>
  <si>
    <t>МКОУ СОШ №1 г. Макарьева</t>
  </si>
  <si>
    <t>МКОУ ДОД  "Горчухинская ДМШ"</t>
  </si>
  <si>
    <t>МКДОУ  детский сад "Росинка" города Макарьева</t>
  </si>
  <si>
    <t>Распоряжение Департамента государственного имущества и культурного наслендия Костромской области №802</t>
  </si>
  <si>
    <t xml:space="preserve">Водопроводные сети </t>
  </si>
  <si>
    <t>Коммуникации</t>
  </si>
  <si>
    <t>Постановление  администрации Макарьевского муниципального района №447</t>
  </si>
  <si>
    <t>Распоряжение администрации Макарьевского муниципального района    №408-Р</t>
  </si>
  <si>
    <t xml:space="preserve">Здания, строения, сооружения, объекты незавершонного строительства, жилые, нежилые помещения </t>
  </si>
  <si>
    <t>Костромская обл., Макарьевский район, Николо-Макаровское с/пАвтодорога (Трещаткино-Александрово, км. 4+200)</t>
  </si>
  <si>
    <t xml:space="preserve">РАЗДЕЛ 1 СВЕДЕНИЯ О МУНИЦИПАЛЬНОМ НЕДВИЖИМОМ ИМУЩЕСТВЕ </t>
  </si>
  <si>
    <t>не имеет</t>
  </si>
  <si>
    <t>Костромская обл.,                Макарьевский р-н, д. Усть-Нея</t>
  </si>
  <si>
    <t>Костромская обл.,                Макарьевский р-н, д. Усть-Нея,                 д. 1, литер В</t>
  </si>
  <si>
    <t>Костромская обл.,г. Макарьев,                пл. Революции, д. 11а, литер А</t>
  </si>
  <si>
    <t>Костромская обл., г. Макарьев,                            ул. Ветлужская, д. 34</t>
  </si>
  <si>
    <t xml:space="preserve">Костромская обл.,г. Макарьев,                            ул. Б.Советская, д. 6 </t>
  </si>
  <si>
    <t xml:space="preserve">Костромская обл., г. Макарьев,                             ул. Б.Советская, д. 21, лит.А </t>
  </si>
  <si>
    <t>Костромская обл.,                    Макарьевский р-н,                                               д. Киселиха</t>
  </si>
  <si>
    <t>Костромская обл., г. Макарьев,                              ул. Затонская, д. 15</t>
  </si>
  <si>
    <t>Костромская обл., г. Макарьев,                                    ул. Дорожная, д. 14, лит.К</t>
  </si>
  <si>
    <t>Костромская обл., г. Макарьев,                                 ул. Дорожная, д. 2</t>
  </si>
  <si>
    <t>Костромская обл.,                       Макарьевский р-н,                                            п. Горчуха</t>
  </si>
  <si>
    <t>Костромская обл., г. Макарьев,                                    ул. Володина, д. 42</t>
  </si>
  <si>
    <t>Костромская обл., г. Макарьев,                                     ул. Володина, д. 42</t>
  </si>
  <si>
    <t>Костромская обл., г. Макарьев,                                      пл. Революции, д. 42</t>
  </si>
  <si>
    <t>Костромская обл.,                            Макарьевский р-н,                                д. Тимошино</t>
  </si>
  <si>
    <t>Костромская обл., г. Макарьев,                    пл. Революции, д. 1, лит. А,А1</t>
  </si>
  <si>
    <t>Костромская обл., г. Макарьев,                                  ул. Уколово</t>
  </si>
  <si>
    <t>Костромская обл.,                  Макарьевский р-н, д. Ефино,                                   ул. Культурный центр, д. 4</t>
  </si>
  <si>
    <t>Костромская обл., г. Макарьев,                  пл. Революции, д. 34, лит. А</t>
  </si>
  <si>
    <t>Костромская обл.,                       Макарьевский р-н,                                           п. Выгорки</t>
  </si>
  <si>
    <t>Костромская обл., г. Макарьев,                                   ул. Затонская, д. 15</t>
  </si>
  <si>
    <t>Костромская обл.,                           Макарьевский р-н , п. Дорогиня,                              ул. Металлистов, д.2</t>
  </si>
  <si>
    <t>Костромская обл.,                        Макарьевский р-н, п. Горчуха,                     ул. 1 Мая, д. 7</t>
  </si>
  <si>
    <t>Костромская обл.,                                  Макарьевский р-н, п. Горчуха,                                      ул. 1 Мая, д. 7</t>
  </si>
  <si>
    <t>Костромская обл.,                         Макарьевский р-н, п. Горчуха,                         ул. 1 Мая, д. 7</t>
  </si>
  <si>
    <t>Костромская обл.,                        Макарьевский р-н, п. Горчуха,                           ул. 1 Мая, д. 7</t>
  </si>
  <si>
    <t>Костромская обл.,                           Макарьевский р-н, п. Горчуха,                           ул. 1 Мая, д. 7</t>
  </si>
  <si>
    <t>Костромская обл.,                        Макарьевский р-н,                                            д. Ильинское</t>
  </si>
  <si>
    <t>Костромская обл.,                                              Макарьевский р-н,                                            д. Ильинское</t>
  </si>
  <si>
    <t>Костромская обл.,                  Макарьевский р-н,                                                д. Лопалово, д. 1</t>
  </si>
  <si>
    <t>Костромская обл.,                Макарьевский р-н, д. Шемятино,                                 д. 86, литера А</t>
  </si>
  <si>
    <t>Костромская обл.,                             Макарьевский р-н, д. Шемятино,                                      д. 86А, литера А,а</t>
  </si>
  <si>
    <t>Костромская обл.,                                  Макарьевский р-н,                                                    д. Шемятино</t>
  </si>
  <si>
    <t xml:space="preserve">Костромская обл.,                                      Макарьевский р-н,                                            д. Малая Торзать, д. 1, литер А </t>
  </si>
  <si>
    <t xml:space="preserve">Костромская обл.,                    Макарьевский р-н,                                                д. Малая Торзать, д. 2, литер А </t>
  </si>
  <si>
    <t>Костромская обл.,                  Макарьевский р-н,                                    п.Первомайка, ул. Ленина , д.2</t>
  </si>
  <si>
    <t>Костромская обл., г. Макарьев,                                      ул. Ветлужская, д. 34</t>
  </si>
  <si>
    <t>Костромская обл., г. Макарьев,                                           пл. Революции, д. 11</t>
  </si>
  <si>
    <t>Костромская обл., г. Макарьев,                                               ул. Окружная, д. 47 А</t>
  </si>
  <si>
    <t>Костромская обл., г. Макарьев,                                         ул. Окружная, д. 47 А</t>
  </si>
  <si>
    <t>Костромская обл., г. Макарьев,                                                ул. Володина, д. 42</t>
  </si>
  <si>
    <t>Костромская обл.,                         Макарьевский р-н,                                                 п. Горчуха</t>
  </si>
  <si>
    <t>Костромская обл.,                                      Макарьевский р-н,                                           п. Горчуха, ул. 1 Мая, д. 7</t>
  </si>
  <si>
    <t>Костромская обл.,                        Макарьевский р-н,                                                   Усть-Нейское с/п</t>
  </si>
  <si>
    <t>Костромская обл.,                      Макарьевский р-н,                                     Унженское с/п</t>
  </si>
  <si>
    <t>Костромская обл.,                               Макарьевский р-н,                                        Шемятинское с/п</t>
  </si>
  <si>
    <t>Костромская обл.,                                     Макарьевский р-н,                                        Тимошинское с/п</t>
  </si>
  <si>
    <t>Костромская обл.,                              Макарьевский р-н</t>
  </si>
  <si>
    <t>Костромская обл.,                                        Макарьевский р-н,                                                               Усть-Нейское  с/п</t>
  </si>
  <si>
    <t>Костромская обл.,                                          Макарьевский р-н,                                                      Николо-Макаровское с/п</t>
  </si>
  <si>
    <t>Костромская обл.,                                      Макарьевский р-н,                                                        Нежитинское с/п</t>
  </si>
  <si>
    <t>Костромская обл.,                                              Макарьевский р-н,                                                             Горчухинское с/п</t>
  </si>
  <si>
    <t>Костромская обл., Макарьевский р-н,                                                                  Усть-нейское  с/п, к.м.5+800 подъезда к н.п.одъезд к н.п. Селище</t>
  </si>
  <si>
    <t>Костромская обл., г. Макарьев,                                       пл. Революции, д. 1</t>
  </si>
  <si>
    <t>Костромская обл.,                                                    Макарьевский р-н, Горчухинское с/п, п. Горчуха, ул. Набережная, д. 13</t>
  </si>
  <si>
    <t>Костромская обл.,                        Макарьевский р-н, д. Ефино,                         ул. Культурный центр, д. 6</t>
  </si>
  <si>
    <t xml:space="preserve">Здание гаража,               одноэтажное, кирпичное </t>
  </si>
  <si>
    <t>Здание  дошкольной группы и библиотеки, одноэтажное, деревянное</t>
  </si>
  <si>
    <t xml:space="preserve">Здание столовой, одноэтажное, деревянное </t>
  </si>
  <si>
    <t>Здание спортзала, одноэтажное, деревянное</t>
  </si>
  <si>
    <t>Здание школы основное, одноэтажное, деревянное</t>
  </si>
  <si>
    <t>Здание школы под мастерскими, одноэтажное, деревянное</t>
  </si>
  <si>
    <t xml:space="preserve">Здание спортзала,   двухэтажное, кирпичное      </t>
  </si>
  <si>
    <t>Здание детского сада, двухэтажное, кирпичное</t>
  </si>
  <si>
    <t>Здание школы-интерната, одноэтажное, деревянное</t>
  </si>
  <si>
    <t xml:space="preserve">Здание мастерской, одноэтажное, деревянное </t>
  </si>
  <si>
    <t xml:space="preserve">Здание школьной  столовой, одноэтажное, деревянное </t>
  </si>
  <si>
    <t xml:space="preserve">Здание котельной, одноэтажное, деревянное  </t>
  </si>
  <si>
    <t>Здание детского сада, одноэтажное, деревянное</t>
  </si>
  <si>
    <t xml:space="preserve">Здание начальной школы, одноэтажное, деревянное </t>
  </si>
  <si>
    <t xml:space="preserve">Здание котельной, одноэтажное, кирпичное </t>
  </si>
  <si>
    <t>Здание школы, двухэтажное, кирпичное</t>
  </si>
  <si>
    <t>Здание школы, одноэтажное, деревянное</t>
  </si>
  <si>
    <t>Здание школы № 1, двухэтажное, деревянное</t>
  </si>
  <si>
    <t>Здание школы № 2, двухэтажное, деревянное</t>
  </si>
  <si>
    <t xml:space="preserve">Здание спортивного зала, двухэтажное, кирпичное </t>
  </si>
  <si>
    <t>Здание котельной школы, одноэтажное, кирпичное</t>
  </si>
  <si>
    <t>Здание школы,  одноэтажное, деревянное</t>
  </si>
  <si>
    <t xml:space="preserve">Здание школы, одноэтажное, деревянное </t>
  </si>
  <si>
    <t>Здание котельной,  одноэтажное, кирпичное</t>
  </si>
  <si>
    <t>Здание школы № 1, одноэтажное, деревянное</t>
  </si>
  <si>
    <t>Здание мастерских, одноэтажное, деревянное</t>
  </si>
  <si>
    <t>Здание склада, одноэтажное, кирпичное</t>
  </si>
  <si>
    <t>Проходная (сторожевая будка), кирпичное, одноэтажное</t>
  </si>
  <si>
    <t>Здание котельной, одноэтажное, кирпичное</t>
  </si>
  <si>
    <t>Здание овощехранилище, одноэтажное, кирпичное</t>
  </si>
  <si>
    <t>Здание ( конный двор), одноэтажное, деревянное</t>
  </si>
  <si>
    <t xml:space="preserve">Баня, одноэтажное, кирпичное        </t>
  </si>
  <si>
    <t xml:space="preserve">Здание  №2  школа, двухэтажное, кирпичное  </t>
  </si>
  <si>
    <t xml:space="preserve">Здание мастерских, одноэтажное, деревянное </t>
  </si>
  <si>
    <t>Незавершенное строительство спортзала, одноэтажное деревянное</t>
  </si>
  <si>
    <t xml:space="preserve">Здание котельной, одноэтажное, из пеноблоков </t>
  </si>
  <si>
    <t>Здание под литер В (хранилище), двухэтажное, деревянное</t>
  </si>
  <si>
    <t>Нежилое помещение гаража №3, кирпичное</t>
  </si>
  <si>
    <t>Помещение в здании хлебокомбината (2 этаж произв.корпус), кирпичное</t>
  </si>
  <si>
    <t>Здание магазина, одноэтажное, деревянное</t>
  </si>
  <si>
    <t>Здание пекарни, одноэтажное, деревянное</t>
  </si>
  <si>
    <t>Нежилое помещение магазина, в двухэтажном, карпичном доме</t>
  </si>
  <si>
    <t>Здание редакции, двухэтажное, кирпичное</t>
  </si>
  <si>
    <t>Административное здание, двухэтажное, кирпичное</t>
  </si>
  <si>
    <t>Здание цеха № 1, одноэтажное, кирпичное</t>
  </si>
  <si>
    <t>Здание склада готовой продукции, одноэтажное, кирпичное</t>
  </si>
  <si>
    <t>Здание мастерских, одноэтажное, кирпичное</t>
  </si>
  <si>
    <t>Здание насосной станции, одноэтажное, кирпичное</t>
  </si>
  <si>
    <t>Здание автовесовой, одноэтажное, кирпичное</t>
  </si>
  <si>
    <t>Нежилое здание (Школа) Городское училище, 1865 г. ("Училище высшее начальное, 3-я четв., кон.ХIХ в."), двухэтажное, кирпичное</t>
  </si>
  <si>
    <t>Здание аэропорта, одноэтажное, деревянное</t>
  </si>
  <si>
    <t>Здание школы № 1, одноэтажное, рубленное из бревен</t>
  </si>
  <si>
    <t>Здание школы № 2, одноэтажное, рубленное из бревен</t>
  </si>
  <si>
    <t>Водонапорная башня, металлическая</t>
  </si>
  <si>
    <t>Здание аптеки, одноэтаэтажное, бревенчатое</t>
  </si>
  <si>
    <t>Здание лесопильного цеха, одноэтажное, кирпичное</t>
  </si>
  <si>
    <t>Здание аптеки (Дом Л.П. Троицкого, нач. ХХ в. ("Дом жилой Верховского П.М.(Троицкого Д.А.), нач. ХХ в.")), двухэтажное, кирпичное</t>
  </si>
  <si>
    <t>Здание №3 начальная школа, двухэтажное, кирпичное</t>
  </si>
  <si>
    <t>Здание мастерских, одноэтажное, брусовое, обшито плоским шифером</t>
  </si>
  <si>
    <t>Сарай, одноэтажный, досчаной</t>
  </si>
  <si>
    <t>Здание прачечной, одноэтажное, кирпичное</t>
  </si>
  <si>
    <t xml:space="preserve">Здание ФАПа, одноэтажное, бревенчатое </t>
  </si>
  <si>
    <t xml:space="preserve">Здание ФАПа, одноэтажное, бревенчатое  </t>
  </si>
  <si>
    <t>Здание хозяйственного блока, одноэтажное, кирпичное</t>
  </si>
  <si>
    <t>Здание детского отделения, одноэтажное, деревянное</t>
  </si>
  <si>
    <t>Здание морга, одноэтажное, деревянное</t>
  </si>
  <si>
    <t>Здание родильного отделения, одноэтажное, деревянное</t>
  </si>
  <si>
    <t>Здание больницы, одноэтажное, деревянное</t>
  </si>
  <si>
    <t>Здание пищеблока, одноэтажное,кирпичное</t>
  </si>
  <si>
    <t xml:space="preserve">Здание ФАПа, одноэтажное, деревянное </t>
  </si>
  <si>
    <t>Здание прачечной участковой больницы, одноэтажное, деревянное</t>
  </si>
  <si>
    <t>Здание участковой больницы, одноэтажное, деревянное</t>
  </si>
  <si>
    <t>Здание котельной, одноэтажное, киричное</t>
  </si>
  <si>
    <t>Здание ясли-кухня, одноэтажное, деревянное</t>
  </si>
  <si>
    <t>Здание лаборатории, двухэтажное, бревенчатое, обшитое</t>
  </si>
  <si>
    <t>Костромская обл., Макарьевский район, д. Рымы</t>
  </si>
  <si>
    <t>Помещение в жилом двухэтажном, деревянном доме</t>
  </si>
  <si>
    <t>Здание школы № 2 (спортзал), одноэтажное, деревянное</t>
  </si>
  <si>
    <t>Здание склада, одноэтажное, деревянное</t>
  </si>
  <si>
    <t>Здание гараж-мастерская, одноэтажное, деревянное</t>
  </si>
  <si>
    <t>Автомобильная дорога подъезд к Селище (категория Y, грунтовая)</t>
  </si>
  <si>
    <t>Автомобильная дорога подъезд к Ракульское (категория Y, гравийная)</t>
  </si>
  <si>
    <t>Автомобильная дорога подъезд к Власово (категория Y, гравийная)</t>
  </si>
  <si>
    <t xml:space="preserve">Автомобильная дорога подъезд к Старово (категория Y, а/бетонная) </t>
  </si>
  <si>
    <t>Автомобильная дорога подъезд к Березники-Селезенёво (категория Y, гравийная)</t>
  </si>
  <si>
    <t>Автомобильная дорога подъезд к Колбино (категория Y, грунтовая)</t>
  </si>
  <si>
    <t>Автомобильная дорога подъезд к Климитино (категория IY, а/бетонная)</t>
  </si>
  <si>
    <t>Автомобильная дорога подъезд к Исаково (категория Y, грунтовая)</t>
  </si>
  <si>
    <t>Автомобильная дорога подъезд к Стариково (категория IY, а/бетонная)</t>
  </si>
  <si>
    <t>Автомобильная дорога подъезд к Аксентьево (категория Y, гравийная)</t>
  </si>
  <si>
    <t>Автомобильная дорога Аксентьево-Булино (категория Y, грунтовая)</t>
  </si>
  <si>
    <t>Автомобильная дорога подъезд к н.п. Высоковка (категория Y, грунтовая)</t>
  </si>
  <si>
    <t>Автомобильная дорога подъезд к Манылово (категория Y, гравийная)</t>
  </si>
  <si>
    <t>Автомобильная дорога Якимово-Кондратово-Власово (категория IY, а/бетонная)</t>
  </si>
  <si>
    <t>Автомобильная дорога подъезд к Заречье (категория Y, а/бетонная)</t>
  </si>
  <si>
    <t>Автомобильная дорога подъезд к Полома (категория Y, гравийная)</t>
  </si>
  <si>
    <t>Автомобильная дорога подъезд к Ярцево (категория Y, грунтовая)</t>
  </si>
  <si>
    <t>Автомобильная дорога Торино-Лопалово (категория Y, грунтовая)</t>
  </si>
  <si>
    <t>Автомобильная дорога подъезд к Пузыри (категория Y, грунтовая)</t>
  </si>
  <si>
    <t>Автомобильная дорога подъезд к Половчиново (категория Y, гравийная)</t>
  </si>
  <si>
    <t xml:space="preserve">Автомобильная дорога подъезд к Васильково (категория Y, гравийная) </t>
  </si>
  <si>
    <t>Автомобильная дорога Унжа-Михаленино (категория Y, гравийная)</t>
  </si>
  <si>
    <t>Автомобильная дорога Унжа-Горки (категория Y, грунтовая)</t>
  </si>
  <si>
    <t>Автомобильная дорога подъезд к Карьково (категория Y, гравийная)</t>
  </si>
  <si>
    <t>Автомобильная дорога Гребенец-Шемятино (категория Y, 2,6 км-грунтовая, 2,4 км.- а/бетонная)</t>
  </si>
  <si>
    <t>Автомобильная дорога подъезд к Никулино (категория IY, гравийная)</t>
  </si>
  <si>
    <t xml:space="preserve">Автомобильная дорога Никулино-Аманово (категория Y, а/бетонная) </t>
  </si>
  <si>
    <t>Автомобильная дорога подъезд к Фёдоровское-Шевелево (категория Y, грунтовая)</t>
  </si>
  <si>
    <t>Автомобильная дорога Макарьев-Тимошино-Халабурдиха, (участок Тимошино-Халабурдиха), (категория IY, гравийная)</t>
  </si>
  <si>
    <t>Автомобильная дорога Комсомолки-Выгорки (категория Y, грунтовая)</t>
  </si>
  <si>
    <t>Автомобильная дорога подъезд к Карьково (категория Y, грунтовая)</t>
  </si>
  <si>
    <t>Автомобильная дорога подъезд к Кукуй 2-й (категория Y, грунтовая)</t>
  </si>
  <si>
    <t>Автомобильная дорога подъезд к Хребтово (категория IY, гравийная)</t>
  </si>
  <si>
    <t>Автомобильная дорога подъезд к Усть-Нея (категория Y, грунтовая)</t>
  </si>
  <si>
    <t>Автомобильная дорога подъезд к Никулиха (категория Y, грунтовая)</t>
  </si>
  <si>
    <t>Автомобильная дорога подъезд к Ивакино (категория Y, гравийная)</t>
  </si>
  <si>
    <t>Автомобильная дорога подъезд к Новосёлки (категория Y, гравийная)</t>
  </si>
  <si>
    <t>Автомобильная дорога подъезд к Быстрово (категория Y, 0,5 км.-гравийная, 0,1 км.-грунтовая)</t>
  </si>
  <si>
    <t>Автомобильная дорога подъезд к Домань (категория Y, гравийная)</t>
  </si>
  <si>
    <t>Автомобильная дорога подъезд к Сосновка (категория Y, гравийная)</t>
  </si>
  <si>
    <t>Автомобильная дорога Ефино-Марковица  (категория IY, 2,6 км-гравийная, 2,9 км.- а/бетонная)</t>
  </si>
  <si>
    <t xml:space="preserve">Автомобильная дорога подъезд к Красногорье-Хмелёвка  (1,8 км.-категория IY, а/бетонная; 1,1 км.-категория Y, гравийная) </t>
  </si>
  <si>
    <t>Автомобильная дорога Марковица-причал  (категория IY, гравийная)</t>
  </si>
  <si>
    <t>Автомобильная дорога подъезд к Косуево (категория Y, грунтовая)</t>
  </si>
  <si>
    <t>Автомобильная дорога подъезд к Могилево (категория Y, гравийная)</t>
  </si>
  <si>
    <t>Автомобильная дорога Могилёво-Аксентьево (категория Y, грунтовая)</t>
  </si>
  <si>
    <t>Автомобильная дорога подъезд к Осиево (категория Y, грунтовая)</t>
  </si>
  <si>
    <t>Автомобильная дорога подъезд к Осиновка (категория Y, гравийная)</t>
  </si>
  <si>
    <t>Автомобильная дорога подъезд к Лаптево (категория Y, гравийная)</t>
  </si>
  <si>
    <t>Автомобильная дорога подъезд к Трещаткино-Александрово (категория Y, гравийная)</t>
  </si>
  <si>
    <t>Автомобильная дорога подъезд к Верхник-Чумиково (категория Y, гравийная)</t>
  </si>
  <si>
    <t>Автомобильная дорога подъезд к Инково (категория Y, грунтовая)</t>
  </si>
  <si>
    <t>Автомобильная дорога подъезд к причалу Николо-Макарово (категория Y, гравийная)</t>
  </si>
  <si>
    <t>Автомобильная дорога подъезд к Власово (категория IY, а/бетонная)</t>
  </si>
  <si>
    <t>Автомобильная дорога подъезд к Козлово (категория IY, а/бетонная)</t>
  </si>
  <si>
    <t>Автомобильная дорога обход Нежитино (категория IY, а/бетонная)</t>
  </si>
  <si>
    <t>Автомобильная дорога Нежитино-Починки (категория Y, гравийная)</t>
  </si>
  <si>
    <t>Автомобильная дорога Нежитино-Фролово (категория IY, гравийная)</t>
  </si>
  <si>
    <t>Автомобильная дорога подъезд к Высоково (категория IY, гравийная)</t>
  </si>
  <si>
    <t>Автомобильная дорога подъезд к Кондратово (категория IY, гравийная)</t>
  </si>
  <si>
    <t>Автомобильная дорога подъезд к Угорново (категория Y, грунтовая)</t>
  </si>
  <si>
    <t>Автомобильная дорога Высоково-Фролово (категория Y, 1,9 км.-гравийная, 6,8 км.-грунтовая)</t>
  </si>
  <si>
    <t>Автомобильная дорога подъезд к Журавлёво (категория Y, грунтовая)</t>
  </si>
  <si>
    <t>Автомобильная дорога Побоишня-Торзать (категория Y, грунтовая)</t>
  </si>
  <si>
    <t>Деревянный мост через р. Вотгать (дощатый настил, перила деревянные)</t>
  </si>
  <si>
    <t>Деревянный мост через р.Черная (дощатый настил, перила деревянные)</t>
  </si>
  <si>
    <t>Берегоукрепление р.Унжа, железобетонные плиты</t>
  </si>
  <si>
    <t>Распоряжение администрации Макарьевского муниципального района Костромской области № 166-РА</t>
  </si>
  <si>
    <t>п.м. -мост</t>
  </si>
  <si>
    <t>Костромская обл., г. Макарьев,                        ул. М.Советская, д. 17А</t>
  </si>
  <si>
    <t>Автомобильная дорога  Половчинов-Ивановское (категория Y, грунтовая)</t>
  </si>
  <si>
    <t>Решение Собрания депутатов Макарьевского муниципального района № 269</t>
  </si>
  <si>
    <t>Автомобильная дорога подъезд к  Дешуково (категория Y, грунтовая)</t>
  </si>
  <si>
    <t>Автомобильная дорога подъезд к  Побоишня (категория IY, гравийная)</t>
  </si>
  <si>
    <t>Автомобильная дорога подъезд к  М.Рымы (категория Y, грунтовая)</t>
  </si>
  <si>
    <t>Автомобильная дорога подъезд к  Алешино (категория Y, грунтовая)</t>
  </si>
  <si>
    <t>Автомобильная дорога подъезд к  Великуша (категория Y, грунтовая)</t>
  </si>
  <si>
    <t>Автомобильная дорога подъезд к  Киселиха (категория Y, грунтовая)</t>
  </si>
  <si>
    <t>Автомобильная дорога подъезд к  Куриловка (категория Y, грунтовая)</t>
  </si>
  <si>
    <t>Автомобильная дорога подъезд к  Микушино (категория Y, грунтовая)</t>
  </si>
  <si>
    <t>Автомобильная дорога подъезд к  Сокорново (категория Y, грунтовая)</t>
  </si>
  <si>
    <t>Автомобильная дорога подъезд к  Татариново (категория Y, грунтовая)</t>
  </si>
  <si>
    <t>Автомобильная дорога подъезд к  Мартыново (категория Y, грунтовая)</t>
  </si>
  <si>
    <t>Автомобильная дорога подъезд к  Горюшкино (категория Y, грунтовая)</t>
  </si>
  <si>
    <t>Автомобильная дорога подъезд к  Сокольское (категория Y, грунтовая)</t>
  </si>
  <si>
    <t>Автомобильная дорога подъезд к  Иваново (категория Y, грунтовая)</t>
  </si>
  <si>
    <t>Итого 82 объекта:</t>
  </si>
  <si>
    <t>185,4 км., 32,8 п.м.</t>
  </si>
  <si>
    <t>Костромская обл., г. Макарьев,                               ул. Дорожная, д. 14, лит.Б</t>
  </si>
  <si>
    <t>Костромская обл.,            Макарьевский р-н, п. Первомайка,   ул. Ленина, д. 2, лит.В</t>
  </si>
  <si>
    <t>Здание сушилки, одноэтажное, кирпичное</t>
  </si>
  <si>
    <t>Костромская обл., г. Макарьев,                              ул. Дорожная, д. 14, лит.Ж</t>
  </si>
  <si>
    <t>Кадастровый номер</t>
  </si>
  <si>
    <t>44:09:010102:87</t>
  </si>
  <si>
    <t>44:09:170104:157</t>
  </si>
  <si>
    <t>44:09:160226:381</t>
  </si>
  <si>
    <t>44:09:160230:87</t>
  </si>
  <si>
    <t>44:09:160212:357</t>
  </si>
  <si>
    <t>44:09:160219:50</t>
  </si>
  <si>
    <t>44:09:160219:72</t>
  </si>
  <si>
    <t>44:09:160219:67</t>
  </si>
  <si>
    <t>Примечание</t>
  </si>
  <si>
    <t>ОКН Постановление главы администрации Костромской области от 30 декабря 1993 г. №598 «Об объявлении находящихся на территории Костромской области объектов, имеющих историческую, культурную и научную ценность, памятниками истории и культуры», приложение 1</t>
  </si>
  <si>
    <t>44:09:150201:931</t>
  </si>
  <si>
    <t>44:09:150101:840</t>
  </si>
  <si>
    <t>44:09:160216:38</t>
  </si>
  <si>
    <t>44:09:160217:102</t>
  </si>
  <si>
    <t>44:09:160217:101</t>
  </si>
  <si>
    <t>44:09:160219:68</t>
  </si>
  <si>
    <t>44:09:160212:140</t>
  </si>
  <si>
    <t>44:09:051003:96</t>
  </si>
  <si>
    <t>44:09:051003:141</t>
  </si>
  <si>
    <t>44:09:051003:95</t>
  </si>
  <si>
    <t>44:09:051003:121</t>
  </si>
  <si>
    <t>44:09:051003:97</t>
  </si>
  <si>
    <t>44:09:150101:930</t>
  </si>
  <si>
    <t>44:09:150101:929</t>
  </si>
  <si>
    <t>44:09:150101:924</t>
  </si>
  <si>
    <t>44:09:150204:44</t>
  </si>
  <si>
    <t>44:09:150204:47</t>
  </si>
  <si>
    <t>44:09:150204:50</t>
  </si>
  <si>
    <t>44:09:150201:272</t>
  </si>
  <si>
    <t>44:09:150204:48</t>
  </si>
  <si>
    <t>44:09:150204:51</t>
  </si>
  <si>
    <t>44:09:020101:167</t>
  </si>
  <si>
    <t>44:09:020101:94</t>
  </si>
  <si>
    <t>44:09:110102:234</t>
  </si>
  <si>
    <t>44:09:080101:102</t>
  </si>
  <si>
    <t>44:09:170101:448</t>
  </si>
  <si>
    <t>44:09:170104:127</t>
  </si>
  <si>
    <t>44:09:170104:126</t>
  </si>
  <si>
    <t>44:09:120101:477</t>
  </si>
  <si>
    <t>44:09:120105:17</t>
  </si>
  <si>
    <t>44:09:120101:479</t>
  </si>
  <si>
    <t>44:09:101201:31</t>
  </si>
  <si>
    <t>44:09:101201:30</t>
  </si>
  <si>
    <t>44:09:160206:32</t>
  </si>
  <si>
    <t>44:09:160206:31</t>
  </si>
  <si>
    <t>44:09:160217:99</t>
  </si>
  <si>
    <t>44:09:090101:73</t>
  </si>
  <si>
    <t>44:09:090101:47</t>
  </si>
  <si>
    <t>44:09:061601:406</t>
  </si>
  <si>
    <t>44:09:130106:44</t>
  </si>
  <si>
    <t>44:09:160228:71</t>
  </si>
  <si>
    <t>44:09:160228:89</t>
  </si>
  <si>
    <t>44:09:160224:279</t>
  </si>
  <si>
    <t>44:09:160225:134</t>
  </si>
  <si>
    <t>44:09:160228:79</t>
  </si>
  <si>
    <t>44:09:160212:282</t>
  </si>
  <si>
    <t>44:09:160102:116</t>
  </si>
  <si>
    <t>44:09:160216:71</t>
  </si>
  <si>
    <t>44:09:160216:58</t>
  </si>
  <si>
    <t>44:09:160102:121</t>
  </si>
  <si>
    <t>44:09:120201:198</t>
  </si>
  <si>
    <t>44:09:160225:109</t>
  </si>
  <si>
    <t>44:09:010401:110</t>
  </si>
  <si>
    <t>44:09:160217:95</t>
  </si>
  <si>
    <t>44:09:020103:64</t>
  </si>
  <si>
    <t>44:09:070101:69</t>
  </si>
  <si>
    <t>44:09:061601:364</t>
  </si>
  <si>
    <t>44:09:150201:321</t>
  </si>
  <si>
    <t>44:09:120101:518</t>
  </si>
  <si>
    <t>44:09:150101:1851</t>
  </si>
  <si>
    <t>44:09:040301:29</t>
  </si>
  <si>
    <t>44:09:140201:35</t>
  </si>
  <si>
    <t xml:space="preserve">Здание начальной школы № 3, одноэтажное, деревянное </t>
  </si>
  <si>
    <t>Нежилое здание (склад готовой продукци), одноэтажное, асбесто-щитовые</t>
  </si>
  <si>
    <t>Постановление администрации Макарьевского муниципального района   от 13.02.2004 № 55</t>
  </si>
  <si>
    <t>оперативное управление</t>
  </si>
  <si>
    <t>Администрация Макарьевского муниципального района, Костромская обл., г.Макарьев, пл.Революции, 8</t>
  </si>
  <si>
    <t>Оперативное управление</t>
  </si>
  <si>
    <t>Муниципальное образование Макарьевский муниципальный район (казна)</t>
  </si>
  <si>
    <t xml:space="preserve">Распоряжение администрации Макарьевского района Костромской области от 18.11.2003 № 420-Р </t>
  </si>
  <si>
    <t>Костромская обл., г. Макарьев,                     ул.Лесная, д.2</t>
  </si>
  <si>
    <t>44:09:160230:286</t>
  </si>
  <si>
    <t>Здание (пристройка к цеху), одноэтажное, кирпичное, инв.№1626</t>
  </si>
  <si>
    <t xml:space="preserve">Распоряжение администрации Макарьевского района  от 28.12.2005 № 404-Р </t>
  </si>
  <si>
    <t>ОКН Постановление главы администрации Костромской области от 30 декабря 1993 г. №598 «Об объявлении находящихся на территории Костромской области объектов, имеющих историческую, культурную и научную ценность, памятниками истории и культуры, приложение 1»; постановление главы самоуправления от 27.05.2002 №151-р (аренда до 10.06.2025)</t>
  </si>
  <si>
    <t>Костромская обл., г. Макарьев,                                    ул. Юрьевецкая, д. 5, помещение №1, 1 этаж</t>
  </si>
  <si>
    <t>Здание детской музыкальной школы, одноэтажное, деревянное, год постройки 1955 г.</t>
  </si>
  <si>
    <t>44:09:160245:299</t>
  </si>
  <si>
    <t>ГУ - Управление Пенсионного фонда по Макарьевскому району Костромской области</t>
  </si>
  <si>
    <t>ОГБУЗ "Макарьевская районная больница"</t>
  </si>
  <si>
    <t>Безвозмездное пользование распоряжениеадминистрации Макарьевского муниципального района от 25.02.2011 №46-РА (116,9 кв.м на срок с 25.02.2011- 24.02.2016)</t>
  </si>
  <si>
    <t>Следственное управление следственного комитета РФ по Костромской области</t>
  </si>
  <si>
    <t>Администрация Усть-Нейского сельского поселения Макарьевского муниципального района</t>
  </si>
  <si>
    <t>Безвозмездное пользование распоряжение администрации Макарьевского муниципального района от 01.07.2011 №203-РА (на неопределенный срок)</t>
  </si>
  <si>
    <t>Безвозмездное пользование распоряжение администрации Макарьевского муниципального района от 01.07.2011 №202-РА (на неопределенный срок)</t>
  </si>
  <si>
    <t>хозяйственное ведение</t>
  </si>
  <si>
    <t>Костромское областное отделение политической партии "Коммунистическая партия РФ"</t>
  </si>
  <si>
    <t>безвозмездное пользование, распоряжение администрации Макарьевского муниципального района от 25.04.2012 №182-РА (19 кв.м на неопределенный срок)</t>
  </si>
  <si>
    <t>Вид права</t>
  </si>
  <si>
    <t xml:space="preserve">Здание нежилое (магазин), 1 этаж, лит. Г,г, г1 </t>
  </si>
  <si>
    <t>Решение Макарьбевского районного суда от 30.01.2014, дата вступления в законную силу 04.03.2014</t>
  </si>
  <si>
    <t>44:09:160238:45</t>
  </si>
  <si>
    <t>Костромская обл., Макарьевский район, г.Макарьев, пер.Полевой д.14А</t>
  </si>
  <si>
    <t>Костромская обл., Макарьевский район, г.Макарьев, ул.Дорожная д.14</t>
  </si>
  <si>
    <t>Здание мастерских, нежилое, 1 этаж, литера К2, К1, К</t>
  </si>
  <si>
    <t>Решение Макарьбевского районного суда от 27.02.2014, дата вступления в законную силу 29.03.2014</t>
  </si>
  <si>
    <t>Распоряжение администрации Макарьевского муниципального районаот 28.12.2005 №399-р</t>
  </si>
  <si>
    <t>Костромская обл., г. Макарьев, ул. Валовая, д. 29</t>
  </si>
  <si>
    <t xml:space="preserve">Распоряжение  главы Макарьевского муниципального района Костромской области от 10.11.2010 №9-Р                </t>
  </si>
  <si>
    <t>Здание (Богодельня), назначение: нежилое, 2 этажный, лит. А,А1,а</t>
  </si>
  <si>
    <t>Постановление главы самоуправления Макарьевского района Костромской области от 30.10.2000 №438</t>
  </si>
  <si>
    <t>свидетельство о государственной регистрации права собственности от 22.04.2011 44-АБ №461252</t>
  </si>
  <si>
    <t>Решение Макарьбевского районного суда от 03.08.2012</t>
  </si>
  <si>
    <t>свидетельство о государственной регистрации права собственности от 23.06.2011 44-АБ №461874</t>
  </si>
  <si>
    <t>свидетельство о государственной регистрации права собственности от 01.06.2011 44-АБ №461988</t>
  </si>
  <si>
    <t>Свидетельство о гос.регистрации права от 23.01.2012 44-АБ №519960</t>
  </si>
  <si>
    <t>свидетельство о гос.регистрации права от 09.08.2011 44-АБ №508346</t>
  </si>
  <si>
    <t>Костромская обл., Макарьевский р-н, с. Юрово, д.279</t>
  </si>
  <si>
    <t>Костромская обл., Макарьевский р-н, п. Первомайка, ул.Юбилейная, д.7</t>
  </si>
  <si>
    <t>Костромская обл., Макарьевский р-н, п. Комсомолка, ул.Комсомольская, 24</t>
  </si>
  <si>
    <t>Костромская обл.,                         Макарьевский р-н,                                п. Дорогиня, пер.Кооперативный д.5</t>
  </si>
  <si>
    <t>Костромская обл.,                                 Макарьевский р-н,                                          п. Горчуха, ул.ХХ Партсъезда</t>
  </si>
  <si>
    <t>Костромская обл.,                                 Макарьевский р-н,                                        п. Первомайка, ул. Первомайская, д.12</t>
  </si>
  <si>
    <t>Главное здание школы, двузэтажное, деревянное, год постройки 1958 г.</t>
  </si>
  <si>
    <t>Здание спортзала, одноэтажное, деревянное, год постройки 1957 г.</t>
  </si>
  <si>
    <t>Аренда помещений,  протокол акциона от 11.04.2014</t>
  </si>
  <si>
    <t xml:space="preserve">МКОУ Первомайская СОШ </t>
  </si>
  <si>
    <t>44:09:160224:265</t>
  </si>
  <si>
    <t>44:09:160230:287</t>
  </si>
  <si>
    <t>Здание котельной, назначение: нежилое, 1-этажный, кирпичное, инв.№2326</t>
  </si>
  <si>
    <t>Решение малого совета  Костромского областного Совета народных депутатов №121 от 16.07.1992</t>
  </si>
  <si>
    <t>Свидетельство о государственной регистрации права от 21.08.2014 серия 44-АБ №752998, запись № 44-44-05/003/2014-961 (собственность) от 20.08.2014</t>
  </si>
  <si>
    <t xml:space="preserve">хозяйственное ведение, распоряжение администрации района от 22.01.2004 №17-р </t>
  </si>
  <si>
    <t xml:space="preserve">Распоряжение администрации Макарьевского района  Костромской области № 332-Р от 18.09.2003                         </t>
  </si>
  <si>
    <t>44:09:160228:243</t>
  </si>
  <si>
    <t>Костромская обл.,                            г. Макарьев,                                пл. Революции, д. 29</t>
  </si>
  <si>
    <t xml:space="preserve">Нежилое здание (Библиотека), двухэтажное, кирпичное </t>
  </si>
  <si>
    <t>Здание нежилое (спортзал), 2 - этажное, кирпичное, инв.№4283</t>
  </si>
  <si>
    <t>Нежилое здание двухэтажное, деревянное</t>
  </si>
  <si>
    <t>Нежилое здание, одноэтажное, деревянное</t>
  </si>
  <si>
    <t>Отдел по физической культуре и спорту администрации Макарьевского муниципального района</t>
  </si>
  <si>
    <t xml:space="preserve"> Св-во о гос.регистрации права собственности от 08.08.2013 44-АБ №659733</t>
  </si>
  <si>
    <t>Нежилое здание, одноэтажное, кирпичное</t>
  </si>
  <si>
    <t>Костромская обл.,                 г. Макарьев,                      ул. Б.Советская, д. 21, лит. Б</t>
  </si>
  <si>
    <t>44:09:051001:97</t>
  </si>
  <si>
    <t>44:09:010401:14</t>
  </si>
  <si>
    <t>44:09:010401:16</t>
  </si>
  <si>
    <t>Костромская обл.,  г.Макарьев, пл.Революции, д. 8, лит.А</t>
  </si>
  <si>
    <t>Нежилое здание, 5-этажный, кирпичное.  инв.№1773</t>
  </si>
  <si>
    <t>собственность</t>
  </si>
  <si>
    <t>Костромская обл., Макарьевский район, г.Макарьев, пер.Полевой д.14а, лит.К</t>
  </si>
  <si>
    <t>Склад тарный, нежилое здание, 1-этажный (металлический)</t>
  </si>
  <si>
    <t xml:space="preserve">Нежилое здание, одноэтажное, кирпичное </t>
  </si>
  <si>
    <t>Костромская обл.,                 г. Макарьев,               пл. Революции, д. 27, лит. А,А1</t>
  </si>
  <si>
    <t xml:space="preserve">Нежилое здание, двухэтажное, кирпичное </t>
  </si>
  <si>
    <t>Костромская обл.,                 г. Макарьев,                       пл. Революции, д. 11, лит. А,А1</t>
  </si>
  <si>
    <t>Костромская обл.,              г. Макарьев,                                                  пл. Революции, д. 5 б</t>
  </si>
  <si>
    <t>44:09:160217:117</t>
  </si>
  <si>
    <t>44:09:160217:119</t>
  </si>
  <si>
    <t xml:space="preserve">Костромская обл.,               г. Макарьев,                    пл. Революции, д. 11, лит. Б </t>
  </si>
  <si>
    <t>Костромская обл., г. Макарьев,                                       ул. М.Советская, д.17А</t>
  </si>
  <si>
    <t>44:09:160230:17</t>
  </si>
  <si>
    <t>Сведения о государственной регистрации</t>
  </si>
  <si>
    <t>Костромская обл., Макарьевский район, с.Юрово,д.286</t>
  </si>
  <si>
    <t>44:09:120108:5</t>
  </si>
  <si>
    <t>44:09:170101:385</t>
  </si>
  <si>
    <t>44:09:170101:384</t>
  </si>
  <si>
    <t>Нежилое зание, 1-этажный, лит.А,А1,а</t>
  </si>
  <si>
    <t>Нежилое здание школы, одноэтажное, кирпичное</t>
  </si>
  <si>
    <t>Костромская обл.,                    Макарьевский р-н,                с. Усть-Нея,                д. 1, литер А1,А</t>
  </si>
  <si>
    <t>Нежилое здание школы, одноэтажное, деревянное</t>
  </si>
  <si>
    <t>Костромская обл.,                Макарьевский р-н,                                              д. Соловатово, д.56, лит. А,а,А1,А2,А3</t>
  </si>
  <si>
    <t>Нежилое здание школы, двухэтажное, кирпичное/бревенчатое</t>
  </si>
  <si>
    <t>Костромская обл.,  Макарьевский р-н,                  с. Николо-Макарово,                 ул. Центральная, д. 36,           лит. А,А1,А2,А3,а</t>
  </si>
  <si>
    <t>Костромская обл.,                     Макарьевский р-н,           с. Нежитино,             ул. Центральная, д.71, лит.А</t>
  </si>
  <si>
    <t>Костромская обл.,                    Макарьевский р-н,     с. Тимошино, д. 129, лит. А,а,а1,а2,а3</t>
  </si>
  <si>
    <t>Костромская обл.,                Макарьевский р-н,             п. Первомайка,               ул. Ленина, д.1, лит.В,в,в1</t>
  </si>
  <si>
    <t>Костромская обл.,                Макарьевский р-н,           п. Первомайка,             ул. Ленина, д. 2,               лит. д1,Д,д</t>
  </si>
  <si>
    <t>Костромская обл.,                  Макарьевский р-н,           п. Первомайка,               ул. Ленина, д. 2,            лит. Ж,ж</t>
  </si>
  <si>
    <t>Костромская обл.,                 Макарьевский р-н,           с. Унжа,ул. Школьная, д. 12а, лит.А</t>
  </si>
  <si>
    <t>Костромская обл.,               Макарьевский р-н,       с. Унжа, ул. Школьная, д. 11, лит.А</t>
  </si>
  <si>
    <t>Костромская обл.,                 Макарьевский р-н,             п. Дорогиня,                    ул. Горького, д. 1а, лит. Г</t>
  </si>
  <si>
    <t>Костромская обл.,                         Макарьевский р-н,           п. Дорогиня,                  ул. Горького, д. 1а, лит. В</t>
  </si>
  <si>
    <t>Костромская обл.,                Макарьевский р-н,         п. Дорогиня,                     ул. Горького, д. 1а, лит. А,а</t>
  </si>
  <si>
    <t>Костромская обл.,                   Макарьевский р-н,           п. Дорогиня,                        ул. Горького, д. 1а, лит. Б,б</t>
  </si>
  <si>
    <t>Здание пищеблока, одноэтажное, деревянное</t>
  </si>
  <si>
    <t>Костромская обл.,            Макарьевский р-н,         с. Юрово, д. 123,         лит. Б</t>
  </si>
  <si>
    <t>Костромская обл.,                 Макарьевский р-н,         с. Юрово, д. 279,          лит. А,а,а1</t>
  </si>
  <si>
    <t>Костромская обл.,                        Макарьевский р-н,          с. Юрово, д. 123,       лит. А</t>
  </si>
  <si>
    <t>Нежилое здание (детский сад), двухэтажное, кирпичное</t>
  </si>
  <si>
    <t xml:space="preserve">Костромская обл.,           г. Макарьев,                      пер. Понизовский, д.1, </t>
  </si>
  <si>
    <t>Костромская обл.,                г. Макарьев,                            ул. Ветлужская, д. 34, лит. Б</t>
  </si>
  <si>
    <t>Костромская обл.,                 г. Макарьев,                               ул. Ветлужская,  д.34, лит. А</t>
  </si>
  <si>
    <t>Костромская обл.,                г. Макарьев,                       ул. Окружная, д.47 А, литер В</t>
  </si>
  <si>
    <t>Костромская обл.,               г. Макарьев,            ул. Окружная, д.47 А, литер Г</t>
  </si>
  <si>
    <t>Костромская обл.,           г. Макарьев,                  пл. Революции, д.7, лит. А,а</t>
  </si>
  <si>
    <t>МКУ ДО "Центр творчества"</t>
  </si>
  <si>
    <t>Костромская обл.,                          Макарьевский р-н,            п. Горчуха,                      ул. ХХ Партсъезда,            д. 9, лит.Б</t>
  </si>
  <si>
    <t>Костромская обл.,                              Макарьевский р-н,           п. Горчуха,                             ул. ХХ Партсъезда, д.12, лит. а2,а1,А,а</t>
  </si>
  <si>
    <t>Костромская обл., Макарьевский р-н,                    п. Лопаты,                                   ул. Школьная, д. 4,                   лит. Д,Д1,д</t>
  </si>
  <si>
    <t>Костромская обл., Макарьевский р-н,                      п. Лопаты,                                  ул. Молодёжная, д. 10, лит.А</t>
  </si>
  <si>
    <t>Костромская обл.,                   Макарьевский р-н,                                        п. Лопаты,                         ул. Школьная, д. 6, лит.В,в</t>
  </si>
  <si>
    <t>Костромская обл.,            Макарьевский р-н,          п. Дорогиня,               ул. Металлистов,           д. 10, лит. А,а,А1,а1</t>
  </si>
  <si>
    <t>Костромская обл.,            Макарьевский р-н,         п. Дорогиня,                ул. Металлистов,                  д. 10, лит. Б,б</t>
  </si>
  <si>
    <t>Итого  9 объектов:</t>
  </si>
  <si>
    <t>Костромская обл.,                    Макарьевский р-н,            с. Тимошино, д. 122, лит. А,а</t>
  </si>
  <si>
    <t>Костромская обл.,               г. Макарьев,                                                      пл. Революции, д. 9б, лит.А</t>
  </si>
  <si>
    <t>ОКН Постановление Совмина РСФСР от 04.12.1974 г. № 624 "О дополнении и частичном изменении Постановления Совета Министров РСФСР от 30 августа 1960 г. № 1327 "О дальнейшем улучшении дела охраны памятников культуры в РСФСР"</t>
  </si>
  <si>
    <t>Костромская обл.,            г. Макарьев,                                                      пл. Революции, д. 9а, лит.А</t>
  </si>
  <si>
    <t xml:space="preserve"> </t>
  </si>
  <si>
    <t>Аренда-43,4 кв.м. 1 этаж (распоряжение от 30.10.2013 №435-РА, договор от 31.10.2013 №106)</t>
  </si>
  <si>
    <t>Костромская обл.,           г. Макарьев,                                                   ул. М.Советская, д. 9</t>
  </si>
  <si>
    <t>Безвозмездное пользование (распоряжение от 28.05.2014 №178-РА,  договор б/п от 01.01.2015)</t>
  </si>
  <si>
    <t xml:space="preserve">Нежилое здание (музыкальная школа), 2-этажное, кирпичное </t>
  </si>
  <si>
    <t>МКОУ ДОД Макарьевская детская музыкальная школа</t>
  </si>
  <si>
    <t>44:09:160219:66</t>
  </si>
  <si>
    <t>МКОУ ДОД Макарьевская детская художественная школа</t>
  </si>
  <si>
    <t>Св-во о гос.регистрации права собственности от 28.01.2015 44-АБ №783363</t>
  </si>
  <si>
    <t>Безвозмездное пользование (распоряжение от 06.04.2012 №157-РА,  договор от 06.04.2012 б/н, площадь 60 кв.м)</t>
  </si>
  <si>
    <t>Безвозмездное пользование (распоряжение от 25.03.2011 №80-РА,  договор от 25.03.2011 №85, площадь 30 кв.м)</t>
  </si>
  <si>
    <t>Нежилое здание, двухэтажное, кирпичное</t>
  </si>
  <si>
    <t>Костромская обл.,           г. Макарьев,                   ул. М.Советская, д. 9, лит.Б</t>
  </si>
  <si>
    <t>МКОУДОД "Горчухинская ДМШ"</t>
  </si>
  <si>
    <t>Безвозмездное пользование (распоряжение от 20.12.2007 №510-Р,  договор от 20.12.2007 №93, 140 кв.м.)</t>
  </si>
  <si>
    <t>Костромская обл.,                                  Макарьевский р-н,              п. Горчуха,                 ул. Школьная, д. 5</t>
  </si>
  <si>
    <t>Костромская обл.,                     Макарьевский р-н,               п. Горчуха,                     ул. Школьная, д. 5</t>
  </si>
  <si>
    <t>Костромская обл.,                            г. Макарьев,                                  пл. Революции, д. 29, лит.А,А1,а,п</t>
  </si>
  <si>
    <t>Костромская обл.,         г. Макарьев,                                                      ул. Ветлужская, д. 34, лит. Г1,Г</t>
  </si>
  <si>
    <t>Аренда (протокол акциона от 06.06.2014 , договор от 17.06.2014 №01)</t>
  </si>
  <si>
    <t>Безвозмездное пользование (распоряжение от 19.05.2010 №202-Р, договор от 19.05.2010 №3, площадь 351,62 кв.м)</t>
  </si>
  <si>
    <t>Безвозмездное пользование (распоряжение от 19.05.2010 №203-Р, договор от 19.05.2010 №1, площадь 110,31 кв.м)</t>
  </si>
  <si>
    <t xml:space="preserve">Аренда, (протокол акциона от 21.04.2014, договор от 05.05.2014 №1) </t>
  </si>
  <si>
    <t xml:space="preserve">Аренда, (протокол акциона от 28.04.2014, договор от 14.05.2014 б/н) </t>
  </si>
  <si>
    <t xml:space="preserve">Аренда, (протокол акциона от 24.03.2014, договор от 07.04.2014 №3) </t>
  </si>
  <si>
    <t>Костромская обл.,         г. Макарьев,                  ул. М.Советская, д. 12</t>
  </si>
  <si>
    <t>Костромская обл.,         г. Макарьев,                        ул. М.Советская, д. 15</t>
  </si>
  <si>
    <t>Костромская обл.,          г. Макарьев,                              ул. М.Советская, д. 15</t>
  </si>
  <si>
    <t>Костромская обл.,          г. Макарьев,                                     ул. Валовая, д. 68</t>
  </si>
  <si>
    <t>Костромская обл.,         г. Макарьев,                              ул. Валовая, д. 68</t>
  </si>
  <si>
    <t>Костромская обл.,         г. Макарьев,                                        ул. Валовая, д. 68</t>
  </si>
  <si>
    <t>Костромская обл.,        г. Макарьев,                                        ул. Валовая, д. 68</t>
  </si>
  <si>
    <t>Костромская обл.,       г. Макарьев,                                               ул. Валовая, д. 68</t>
  </si>
  <si>
    <t xml:space="preserve">Нежилое помещение производственного корпуса  в двухэтажном кирпичном здании хлебокомбината(1 этаж) </t>
  </si>
  <si>
    <t>Нежилое помещение корпуса АБК в двухэтажном кирпичном здании хдлебокомбината (1,2 этаж)</t>
  </si>
  <si>
    <t>Костромская обл.,                            Макарьевский р-н,       п. Выгорки, д.44</t>
  </si>
  <si>
    <t>Костромская обл., Макарьевский р-н,        п. Выгорки, д.45</t>
  </si>
  <si>
    <t>Костромская обл., Макарьевский р-н,        п. Лопаты, ул.Молодежная, д.12</t>
  </si>
  <si>
    <t>Костромская обл., Макарьевский р-н,        п. Лопаты, ул.Лесная, д. 2</t>
  </si>
  <si>
    <t>Костромская обл.,         г. Макарьев,                      п. Комсомолка</t>
  </si>
  <si>
    <t>Костромская обл.,                                Макарьевский р-н,                                                с. Усть-Нея</t>
  </si>
  <si>
    <t>Костромская обл.,                             Макарьевский р-н,                                               с. Усть-Нея</t>
  </si>
  <si>
    <t>Костромская обл.,                             Макарьевский район,                                                   с. Усть-Нея</t>
  </si>
  <si>
    <t>ОКН Постановление главы администрации Костромской области от 30 декабря 1993 г. №598 «Об объявлении находящихся на территории Костромской области объектов, имеющих историческую, культурную и научную ценность, памятниками истории и культуры, приложение 1»; протокол рассмотрения заявок на участие в аукционе от 13.03.2015 (аренда до 30.03.2020)</t>
  </si>
  <si>
    <t>безвозмездное пользование (распоряжение от 19.06.2007 № 181-Р, бессрочно)</t>
  </si>
  <si>
    <t>ООО "Царь берендей"</t>
  </si>
  <si>
    <t>ФКУ УИИ УФСИН Росии по Костромской области/ МО МВД Росии "Макарьевский"</t>
  </si>
  <si>
    <t xml:space="preserve">ОКН Постановление главы администрации Костромской области от 30 декабря 1993 г. №598 «Об объявлении находящихся на территории Костромской области объектов, имеющих историческую, культурную и научную ценность, памятниками истории и культуры, приложение 1», аренда до 30.03.2020 - протокол рассмотрения заявок на участие в аукционе от 13.03.2015, площадь 95,9 кв.м. </t>
  </si>
  <si>
    <t>Костромская обл.,                       Макарьевский р-н,                                               с. Унжа</t>
  </si>
  <si>
    <t>Костромская обл., Макарьевский р-н, с. Тимошино</t>
  </si>
  <si>
    <t>ОГКУ "Макарьевское лесничество"</t>
  </si>
  <si>
    <t>Безвозмездное пользование распоряжение от 03.03.2015 №70-РА (9,4 кв.м,  срок - бессрочно)</t>
  </si>
  <si>
    <t>Костромская обл., г. Макарьев, ул. Валовая, д. 29, литер Б</t>
  </si>
  <si>
    <t>Костромская обл., Макарьевский р-н, п. Горчуха, ул. 1 Мая, д. 7, лит.Д</t>
  </si>
  <si>
    <t>Аренда (протокол рассмотрения заявок на участие в аукционе от 12.11.2014 , срок с 27.11.2014 по 26.11.2017)</t>
  </si>
  <si>
    <t>Аренда (распоряжение от 03.09.2014 №303-РА, бессрочно, площадь -27,87 кв.м)</t>
  </si>
  <si>
    <t>Св-во о гос.регистрации права собственности от 12.05.2014 44-АБ №691017</t>
  </si>
  <si>
    <t>Безвозмездное пользование распоряжение от 19.12.2013 №509-РА (93,4 кв.м,  срок с 30.12.2013 до 30.12.2018)</t>
  </si>
  <si>
    <t>МКОУ ДОД Горчухинская детская музыкальная школа</t>
  </si>
  <si>
    <t>Костромская обл., Мкарьевский р-н, д. Якимово, д. 70 А</t>
  </si>
  <si>
    <t>ОГКУ МФЦ</t>
  </si>
  <si>
    <t>безвозмездное пользование распоряжение от 25.01.2012 №17-РА (1 этаж  -35 кв.м, бессрочно)</t>
  </si>
  <si>
    <t>ОКН Постановление главы администрации Костромской области от 30 декабря 1993 г. №598 «Об объявлении находящихся на территории Костромской области объектов, имеющих историческую, культурную и научную ценность, памятниками истории и культуры, приложение 1, распоряжениеот 19.06.2014  № 210-РА (аренда 157,78 кв.м), протокол рассмотрения заявок на участие в аукционе от 15.03.2015 (аренда 26 кв.м срок с 27.03.2015 по 27.02.2016)</t>
  </si>
  <si>
    <t>безвозмездное пользование (распоряжение от 21.04.2008 №139-Р , площадь 97,5 кв.м,срок -бессрочно)</t>
  </si>
  <si>
    <t xml:space="preserve">Аренда, (протокол акциона №3 от 03.10.2014, договор от 15.10.2014 №18) </t>
  </si>
  <si>
    <t>Костромская обл.,                   Макарьевский р-н,            с. Тимошино,                д. 129, лит.Б</t>
  </si>
  <si>
    <t>Свидетельство о гос. регистрации права собственности от 29.10.2014 серия 44-АБ №782618</t>
  </si>
  <si>
    <t>Свидетельство о гос. регистрации права собственности от 29.10.2014 серия 44-АБ №782617</t>
  </si>
  <si>
    <t>Свидетельство о гос. регистрации права собственности от 27.10.2014 серия 44-АБ №753578</t>
  </si>
  <si>
    <t>Свидетельство о государственной регистрации права собственнности от 17.12.2002 серия 44-АА №163822</t>
  </si>
  <si>
    <t xml:space="preserve">Оперативное управление, свидетельство о государственной регистрации права от 30.06.2011 серия 44-АБ №461956 </t>
  </si>
  <si>
    <t xml:space="preserve">Оперативное управление, свидетельство о государственной регистрации права от 08.09.2011 серия 44-АБ №490100 </t>
  </si>
  <si>
    <t xml:space="preserve">Оперативное управление, свидетельство о государственной регистрации права от 06.12.2012 серия 44-АБ №602821 </t>
  </si>
  <si>
    <t xml:space="preserve">Оперативное управление, свидетельство о государственной регистрации права от 06.12.2012 серия 44-АБ №602825 </t>
  </si>
  <si>
    <t xml:space="preserve">Оперативное управление, свидетельство о государственной регистрации права от 06.12.2012 серия 44-АБ №602823 </t>
  </si>
  <si>
    <t xml:space="preserve">Оперативное управление, свидетельство о государственной регистрации права от 06.12.2012 серия 44-АБ №602826 </t>
  </si>
  <si>
    <t>Оперативное управление, Свидетельство о государственной регистрации права от 06.12.2012 серия 44-АБ №602827</t>
  </si>
  <si>
    <t>Оперативное управление, свидетельство о государственной регистрации права от 14.01.2011 серия 44-АБ №441407</t>
  </si>
  <si>
    <t xml:space="preserve">Оперативное управление, Свидетельство о государственной регистрации права от 31.08.2011 серия 44-АБ №490010 </t>
  </si>
  <si>
    <t>Оперативное управление, Свидетельство о государственной регистрации права от 07.12.2011 серия 44-АБ №519656</t>
  </si>
  <si>
    <t>Оперативное управление, Свидетельство о государственной регистрации права от 31.08.2011 серия 44-АБ №490018</t>
  </si>
  <si>
    <t>Оперативное управление, Свидетельство о государственной регистрации права от 31.08.2011 серия 44-АБ №490022</t>
  </si>
  <si>
    <t>Оперативное управление, Свидетельство о государственной регистрации права от 31.08.2011 серия 44-АБ №490026</t>
  </si>
  <si>
    <t xml:space="preserve">Оперативное управление, Свидетельство о государственной регистрации права от 31.08.2011 серия 44-АБ №490031 </t>
  </si>
  <si>
    <t>Оперативное управление, Свидетельство о государственной регистрации права от 12.01.2012 серия 44-АБ №490908</t>
  </si>
  <si>
    <t xml:space="preserve">Оперативное управление, Свидетельство о государственной регистрации права от 12.01.2012 серия 44-АБ №490907 </t>
  </si>
  <si>
    <t>Оперативное управление, Свидетельство о государственной регистрации права от 18.08.2011 серия 44-АБ №508422</t>
  </si>
  <si>
    <t>Оперативное управление, Свидетельство о государственной регистрации права от 18.08.2011 серия 44-АБ №508424</t>
  </si>
  <si>
    <t>Оперативное управление, Свидетельство о государственной регистрации права от 18.08.2011 серия 44-АБ №508423</t>
  </si>
  <si>
    <t>Оперативное управление, Свидетельство о государственной регистрации права от 16.03.2015 серия 44-АБ №815753</t>
  </si>
  <si>
    <t>Оперативное управление, Свидетельство о государственной регистрации права от 08.12.2011 серия 44-АБ №519667</t>
  </si>
  <si>
    <t>Оперативное управление, Свидетельство о государственной регистрации права от 08.12.2011 серия 44-АБ №519666</t>
  </si>
  <si>
    <t>Оперативное управление, Свидетельство о государственной регистрации права от 07.12.2011 серия 44-АБ №519655</t>
  </si>
  <si>
    <t>Оперативное управление ,   свидетельство о государственной регистрации права от 23.08.2011 серия 44-АБ №508479</t>
  </si>
  <si>
    <t xml:space="preserve">Оперативное управление, свидетельство о государственной регистрации права от 23.08.2011 серия 44-АБ №508478 </t>
  </si>
  <si>
    <t xml:space="preserve">Оперативное управление, свидетельство о государственной регистрации права от 23.08.2011 серия 44-АБ №508477 </t>
  </si>
  <si>
    <t xml:space="preserve">Оперативное управление, свидетельство о государственной регистрации права от 23.08.2011 серия 44-АБ №508476 </t>
  </si>
  <si>
    <t xml:space="preserve">Оперативное управление, свидетельство о государственной регистрации права от 23.08.2011 серия 44-АБ №508480  </t>
  </si>
  <si>
    <t xml:space="preserve">Оперативное управление, свидетельство о государственной регистрации права от 30.06.2011 серия 44-АБ №461955 </t>
  </si>
  <si>
    <t xml:space="preserve">Оперативное управление, свидетельство о государственной регистрации права от 06.12.2012 серия 44-АБ №602822 </t>
  </si>
  <si>
    <t>Оперативное управление, Свидетельство о государственной регистрации права от 04.09.2012 серия 44-АБ №583892</t>
  </si>
  <si>
    <t>Оперативное управление, Свидетельство о государственной регистрации права от 04.09.2012 серия 44-АБ №583889</t>
  </si>
  <si>
    <t>Оперативное управление, Свидетельство о государственной регистрации права от 04.09.2012 серия 44-АБ №583894</t>
  </si>
  <si>
    <t xml:space="preserve">Аренда, распоряжение администрации от 03.03.2015 №71-РА </t>
  </si>
  <si>
    <t>Постановление главы самоуправления №320 от 25.08.1999</t>
  </si>
  <si>
    <t xml:space="preserve">Теплотрасса </t>
  </si>
  <si>
    <t xml:space="preserve">Свидетельство о государственной регистрации права собственности от 05.05.2014 № 44-44-05/002/2014-522 </t>
  </si>
  <si>
    <t>Свидетельство о гос.регистрации права собствееностиот 22.04.2011 44-АБ №461250</t>
  </si>
  <si>
    <t>Свидетельство о гос.регистрации права собствеености от 21.06.2012 44-АБ №542206</t>
  </si>
  <si>
    <t xml:space="preserve">Свидетельство о государственной регистрации права собственности от 20.10.2014 № 44-44-05/004/2014-609 (собственность)                          </t>
  </si>
  <si>
    <t xml:space="preserve">Свидетельство о государственной регистрации права собствеености от 19.09.2014 № 44-44-05/004/2014-301 </t>
  </si>
  <si>
    <t>Свидетельство о гос.регистрации права собственности от 22.04.2011 44-АБ №461251</t>
  </si>
  <si>
    <t>безвозмездное пользование, распоряжение администрацииМакарьевского муниципального района от 29.02.2012 №87-РА (2 этаж здания -32,6 кв.м на неопределенный срок)</t>
  </si>
  <si>
    <t>безвозмездное пользование, распоряжение главы самоуправления Макарьевского района от 13.07.2001 №219-Р (1 этаж здания -206 кв.м на неопределенный срок)</t>
  </si>
  <si>
    <t>Свидетельство о государственной регистрации права собственности от 01.07.2014 серия 44-АБ №691406</t>
  </si>
  <si>
    <t xml:space="preserve">Св-во о гос. регистрации права собственности от 18.08.2014 серия 44-АБ №752948 </t>
  </si>
  <si>
    <t xml:space="preserve">Св-во о гос.регистрации права собственности от 12.05.2014 44-АБ №490820 </t>
  </si>
  <si>
    <t xml:space="preserve">Свидетельство о государственной регистрации права собственности от 18.08.2014 № 44-44-05/003/2014-911 </t>
  </si>
  <si>
    <t xml:space="preserve">Свидетельство о государственной регистрации права собственности от 18.09.2014 № 44-44-05/004/2014-231 </t>
  </si>
  <si>
    <t xml:space="preserve">Свидетельство о государственной регистрации права собственности от 18.09.2014 № 44-44-05/004/2014-230 </t>
  </si>
  <si>
    <t>Свидетельство о государственной регистрации права собственности  от 15.03.2015 серия 44-АБ №816148</t>
  </si>
  <si>
    <t>Свидетельство о государственной регистрации права  собственности от 12.03.2015 серия 44-АБ №815735</t>
  </si>
  <si>
    <t>Свидетельство о государственной регистрации права собственности  от 12.03.2015 серия 44-АБ №815732</t>
  </si>
  <si>
    <t>Свидетельство о государственной регистрации права собственности  от 20.04.2015 серия 44-АБ №816177</t>
  </si>
  <si>
    <t>Свидетельство о государственной регистрации права  собственности от 12.03.2015 серия 44-АБ №815736</t>
  </si>
  <si>
    <t>Свидетельство о государственной регистрации права собственности от 29.10.2014 серия 44-АБ №782616</t>
  </si>
  <si>
    <t>Свидетельство о государственной регистрации права собственности от 19.11.2014 серия 44-АБ №782741</t>
  </si>
  <si>
    <t>Свидетельство о государственной регистрации права собственности от 29.10.2014 серия 44-АБ №782615</t>
  </si>
  <si>
    <t>Свидетельство о государственной регистрации права собственности от 29.10.2014 серия 44-АБ №782614</t>
  </si>
  <si>
    <t>Свидетельство о государственной регистрации права собственности от 21.08.2014 серия 44-АБ №753007</t>
  </si>
  <si>
    <t xml:space="preserve">Свидетельство о государственной регистрации права собственности от 18.08.2014 № 44-44-05/003/2014-912 </t>
  </si>
  <si>
    <t>Свидетельство о государственной регистрации права собственности  от 12.03.2015 серия 44-АБ №815733</t>
  </si>
  <si>
    <t>Свидетельство о государственной регистрации права собственности от 12.03.2015 серия 44-АБ №815737</t>
  </si>
  <si>
    <t>Свидетельство о государственной регистрации права собственности от 12.03.2015 серия 44-АБ №815734</t>
  </si>
  <si>
    <t>Свидетельство о государственной регистрации права собственности от 21.08.2014 серия 44-АБ №753008</t>
  </si>
  <si>
    <t>Костромская обл.,            г. Макарьев,                                       пл. Революции, д.27</t>
  </si>
  <si>
    <t>44:09:160228:9</t>
  </si>
  <si>
    <t>Костромская обл.,            г. Макарьев,                                       пл. Революции, д.11</t>
  </si>
  <si>
    <t>44:09:160217:50</t>
  </si>
  <si>
    <t>Костромская обл.,            г. Макарьев,                                       ул. Ветлужская, д.34</t>
  </si>
  <si>
    <t>44:09:160206:3</t>
  </si>
  <si>
    <t>Костромская обл.,            Макарьевский р-н,          п. Первомайка                                       ул. Ленина, д.2</t>
  </si>
  <si>
    <t>44:09:150201:187</t>
  </si>
  <si>
    <t>Костромская обл.,            Макарьевский р-н,          с. Юрово, д.286</t>
  </si>
  <si>
    <t>44:09:120108:4</t>
  </si>
  <si>
    <t>Костромская обл.,                г. Макарьев,                                       ул. Окружная, д. 73б</t>
  </si>
  <si>
    <t>44:09:1602012:2</t>
  </si>
  <si>
    <t xml:space="preserve"> Св-во о гос.регистрации права собственности от 18.04.2014 44-АБ №690868</t>
  </si>
  <si>
    <t>Св-во о гос.регистрации права собственности от 23.01.2012 44-АБ №519962</t>
  </si>
  <si>
    <t>Костромская обл., г. Макарьев, пл. Революции, д. 5 б</t>
  </si>
  <si>
    <t xml:space="preserve">Аренда, (протокол рассмотрения заявок на участие в акционе от 28.04.2015  №1, договор от 14.05.2015 №06) </t>
  </si>
  <si>
    <t>Костромская обл.,                г. Макарьев,                                       ул. М.Советская,                  д.12</t>
  </si>
  <si>
    <t>44:09:160228:8</t>
  </si>
  <si>
    <t>Итого 11  объектов:</t>
  </si>
  <si>
    <t>Автомобильная дорога подъезд к  причалу (от Дорогини) (категория Y, грунтовая)</t>
  </si>
  <si>
    <t>аренда</t>
  </si>
  <si>
    <t>Нежилое здание (дет.сад), одноэтажное, деревянное</t>
  </si>
  <si>
    <t>Свидетельство о гос. регистрации права собственности от 04.08.2015 серия 44-АБ №836067</t>
  </si>
  <si>
    <t>Здание мастерской, одноэтажное, деревянное, год постройки 1958 г.</t>
  </si>
  <si>
    <t>Костромская обл.,              Макарьевский р-н,              п. Первомайка,                  ул. Ленина, д. 2,               лит. Е,е</t>
  </si>
  <si>
    <t>Свидетельство о гос. регистрации права собственности от 04.08.2015 серия 44-АБ №836068</t>
  </si>
  <si>
    <t>Свидетельство о гос. регистрации права собственности от 04.08.2015 серия 44-АБ №836069</t>
  </si>
  <si>
    <t>Костромская обл.,              Макарьевский р-н,                п. Первомайка,                 ул. Ленина, д. 2,               лит. А</t>
  </si>
  <si>
    <t>Свидетельство о гос. регистрации права собственности от 04.08.2015 серия 44-АБ №836070</t>
  </si>
  <si>
    <t>Свидетельство о гос. регистрации права собственности от 04.08.2015 серия 44-АБ №836071</t>
  </si>
  <si>
    <t>Свидетельство о государственной регистрации права собственности от 28.07.2015 серия 44-АБ №835984</t>
  </si>
  <si>
    <t>Св-во о гос.регистрации права собственности от 28.07.2015 44-АБ №835955</t>
  </si>
  <si>
    <t>Св-во о гос.регистрации права собственности от 28.07.2015 44-АБ №835983</t>
  </si>
  <si>
    <t>Св-во о гос.регистрации права собственности от 28.07.2015 44-АБ №835985</t>
  </si>
  <si>
    <t>Артезианская скважина,  год ввода в эксплуатацию 1970 г.</t>
  </si>
  <si>
    <t>Свидетельство о государственной регистрации права от 05.08.2015 серия 44-АБ №836090, запись № 44-44/005-44/005/001/2015-1564/1 от 05.08.2015(оперативное управление)</t>
  </si>
  <si>
    <t>Оперативное управление, св-во о гос.регистрации права от 19.08.2015 серия 44-АБ №836209</t>
  </si>
  <si>
    <t>Костромская обл., Макарьевский р-н, с. Унжа, ул.Советская, д.30</t>
  </si>
  <si>
    <t>Нежилое здание                                 (детский сад)                       кирпичное, двухэтажное</t>
  </si>
  <si>
    <t>Костромская обл.,             г. Макарьев,                    ул. Окружная, д.47А, литер а3, а2, а1, А, а</t>
  </si>
  <si>
    <t xml:space="preserve">Свидетельство о государственной регистрации права собственности от 23.10.2015 № 44-44/005-44/005/001/2015-2074/1 </t>
  </si>
  <si>
    <t xml:space="preserve">Здание школы №1, двухэтажное, кирпичное </t>
  </si>
  <si>
    <t xml:space="preserve">Здание школы №2, двухэтажное, кирпичное  </t>
  </si>
  <si>
    <t>44:09:160224:285</t>
  </si>
  <si>
    <t xml:space="preserve">Свидетельство о государственной регистрации права собственности от 23.10.2015 № 44-44/005-44/005/001/2015-2073/1 </t>
  </si>
  <si>
    <t>Костромская обл.,           г. Макарьев,                         ул. Окружная, д.47А, литер Б</t>
  </si>
  <si>
    <t>Оперативное управление, свидетельство о государственной регистрации права от 09.04.2015 серия 44-АБ №816048</t>
  </si>
  <si>
    <t>44:09:160217:94</t>
  </si>
  <si>
    <t>44:09:160217:98</t>
  </si>
  <si>
    <t>44:09:160228:92</t>
  </si>
  <si>
    <t>Костромская обл., г. Макарьев, ул. Уколово, 1В</t>
  </si>
  <si>
    <t>Костромская обл.,               Макарьевский р-н,       пос. Комсомолка,                              ул. Комсомольская,             д. 2 А, лит. А,а</t>
  </si>
  <si>
    <t>44:09:090101:49</t>
  </si>
  <si>
    <t xml:space="preserve"> Здание школы, нежилое, одноэтажное, деревянное</t>
  </si>
  <si>
    <t>Костромская обл., Макарьевский р-н, д. Ефино,   ул. Культурный центр, д.12</t>
  </si>
  <si>
    <t>Здание ФАПа, одноэтажное, кирпичное</t>
  </si>
  <si>
    <t>Отдел культуры, туризма и спорта администрации Макарьевского муниципального района</t>
  </si>
  <si>
    <t>МКУСК "Юность"</t>
  </si>
  <si>
    <t xml:space="preserve">МП "Сервисбыт" </t>
  </si>
  <si>
    <t>Костромская обл.,                г. Макарьев,                                       ул. М.Советская,                  д.9</t>
  </si>
  <si>
    <t>44:09:160228:47</t>
  </si>
  <si>
    <t>постоянное (бессрочное) пользование</t>
  </si>
  <si>
    <t>Оперативное управление, распоряжение главы Ммр от 22.10.2007 № 414-Р</t>
  </si>
  <si>
    <t>Оперативное управление,  распоряжение администрации Ммр от 23.03.2004 №134-Р</t>
  </si>
  <si>
    <t>Аренда (распоряжение от 17.07.2014 № 246-РА, договор от 23.09.2014 № 109)</t>
  </si>
  <si>
    <t>Оперативное управление, свидетельство о го.регистрации права от 03.02.2009 серия 44-АБ №253470</t>
  </si>
  <si>
    <t>60.1</t>
  </si>
  <si>
    <t>Оперативное управление, св-во о гос.регистрации права от 05.02.2016 запись регистрации № 44-44/005-44/005/001/2016-67/1</t>
  </si>
  <si>
    <t xml:space="preserve">Свидетельство о государственной регистрации права собственности от 03.02.2016 № 44-44/005-44/005/009/2015-44/1 (собственность)                          </t>
  </si>
  <si>
    <t xml:space="preserve">Свидетельство о государственной регистрации права собственности от 03.02.2016 № 44-44/005-44/005/009/2015-46/1 (собственность)                          </t>
  </si>
  <si>
    <t xml:space="preserve">Свидетельство о государственной регистрации права собственности от 03.02.2016 № 44-44/005-44/005/009/2015-45/1 (собственность)                          </t>
  </si>
  <si>
    <t xml:space="preserve">Свидетельство о государственной регистрации права собственности от 03.02.2016 № 44-44/005-44/005/009/2015-43/1 (собственность)                          </t>
  </si>
  <si>
    <t xml:space="preserve">Свидетельство о государственной регистрации права собственности от 03.02.2016 № 44-44/005-44/005/009/2015-42/1 (собственность)                          </t>
  </si>
  <si>
    <t>44:09:051003:132</t>
  </si>
  <si>
    <t>МКУ "Отраслевая служба"</t>
  </si>
  <si>
    <t xml:space="preserve">  Безвозмездное пользование, распоряжение от 31.12.2015 №345-РА "О согласовании передачи муниципального имущества..." (договор №б/н от 31.12.2015)</t>
  </si>
  <si>
    <t>Оперативное управление распоряжение главы Ммр от 28.05.2008 №199-Р</t>
  </si>
  <si>
    <t>Оперативное управление распоряжение главы Ммр от 27.04.2006 №136-Р</t>
  </si>
  <si>
    <t>Оперативное управление распоряжение главы Ммр от 25.12.2006 №379-Р</t>
  </si>
  <si>
    <t>Оперативное управление, распоряжение главы Ммр от 25.12.2006 №379-Р</t>
  </si>
  <si>
    <t>Решение малого совета  Костромского областного Совета народных депутатов №121 от 16.07.1993</t>
  </si>
  <si>
    <t xml:space="preserve">Оперативное управление, Свидетельство о государственной регистрации права от 23.12.2010 серия 44-АБ №419086, запись № 44-44-05/001/2010-728 от 23.08.2010 </t>
  </si>
  <si>
    <t xml:space="preserve">Нежилое помещение №2 (котельная), площадь 24,2 кв.м </t>
  </si>
  <si>
    <t>оперативное управление, распоряжение главы Ммр 28.12.2007 №523-Р</t>
  </si>
  <si>
    <t>Нежилое помещение № 2 (котельная), кирпичное, лит.А3,А4</t>
  </si>
  <si>
    <t>УФМС России по Костромской области</t>
  </si>
  <si>
    <t>безвозмездное пользование, распоряжение администрации Макарьевского муниципального района от 24.11.2015 №312-РА (30,7 кв.м на неопределенный срок)</t>
  </si>
  <si>
    <t>Администрация Николо-Макаровского сельского поселения</t>
  </si>
  <si>
    <t>безвозмездное пользование, распоряжение администрации Макарьевского муниципального района от 10.09.2015 №241-РА (10,2 кв.м на 5 лет)</t>
  </si>
  <si>
    <t>распоряжение от 11.03.2014 №89-РА (аренда по 12.02.2017 -20 кв.м 2 этаж); распоряжение от  27.06.2012 №266-РА (аренда бессрочно 17,76 кв.м 2 эт.), распоряжение от 22.01.2016 №25-РА аренда 65,4 кв.м до 31.12.2016)</t>
  </si>
  <si>
    <t>ОКН Постановление главы администрации Костромской области от 30 декабря 1993 г. №598 «Об объявлении находящихся на территории Костромской области объектов, имеющих историческую, культурную и научную ценность, памятниками истории и культуры, приложение 1», распоряжение № 526-РА от 31.12.2013 (аренда до 30.12.2016 -102 кв.м); распоряжение от 16.01.2015 №11-РА-р (аренда до 17.01.2020- 23,4 кв.м); распоряжение от 17.11.2014 №394-РА (аренда до 31.12.2018 -30,9 кв.м)</t>
  </si>
  <si>
    <t>безвозмездное пользование (распоряжение от 15.10.2014 №346-РА до 01.07.2019 -12,3 кв.м срок 5 лет с 01.07.2014) от 25.01.2012 №16-РА 25 кв.м -бессрочно)</t>
  </si>
  <si>
    <t>Межмуниципальный отдел МВД РФ "Макарьевский"</t>
  </si>
  <si>
    <t>безвозмездное пользование (распоряжение от 25.01.2012 №16-РА 25 кв.м  срок неопределен)</t>
  </si>
  <si>
    <t>Аренда, распоряжение от 09.11.2015 №298-РА  (на срок 1 год с 01.01.2016 -29,3 кв.м)</t>
  </si>
  <si>
    <t>МКОУ Усть-Нейская СОШ</t>
  </si>
  <si>
    <t>безвозмездное пользование, распоряжение от 15.05.2015 №152 на неопределенный срок</t>
  </si>
  <si>
    <t xml:space="preserve">аренда, протокол аукциона №1 от 10.09.2015, договор аренды №14 от 25.09.2015, площадь 43,1 кв.м, на 11 месяцев 25 дней. </t>
  </si>
  <si>
    <t>44:09:160216:44</t>
  </si>
  <si>
    <t>Безвозмездное пользование распоряжение от 25.05.2015 №160-РА (69,6 кв.м  срок - 5лет с 25.05.2015)</t>
  </si>
  <si>
    <t>Управление по обеспечению деятельности мировых судей КО, безвозмездное пользование (распоряжение от 30.12.2014 №459-РА, 2 этаж 146,9 кв.м, срок - бессрочно)</t>
  </si>
  <si>
    <t>Итого 146 объектов:</t>
  </si>
  <si>
    <t>Всего по 1 разделу 248 объектов:</t>
  </si>
  <si>
    <t>Костромская обл.,                                  г. Макарьев,                                            ул. Окружная, д. 73б, лит.А</t>
  </si>
  <si>
    <t>Костромская обл.,                                г. Макарьев,                                                       пл. Революции, д. 32</t>
  </si>
  <si>
    <t>Костромская обл.,                                         г. Макарьев,                                                       пл. Революции, д. 30</t>
  </si>
  <si>
    <t>Костромская обл.,                                      г. Макарьев,                                                               ул. М.Советская, д. 9</t>
  </si>
  <si>
    <t>Костромская обл., Макарьевский р-н,                    п. Лопаты,                                            ул. Школьная,                                    д. 2, лит.Б,б,б1</t>
  </si>
  <si>
    <t>Костромская обл., Макарьевский р-н,                    п. Лопаты,                                   ул. Площадная, д.1,                     лит. А,а,а1,а2</t>
  </si>
  <si>
    <t>Костромская обл.,                    Макарьевский р-н,             п. Горчуха,                                                   ул. ХХ Партсъезда,              д. 9, лит.А</t>
  </si>
  <si>
    <t>Костромская обл.,                 Макарьевский р-н,                                       п. Горчуха,                           ул. ХХ Партсъезда,                             д. 9</t>
  </si>
  <si>
    <t>Костромская обл.,                           Макарьевский р-н,                              п. Первомайка,                                      ул. Ленина, д. 2, лит З,з</t>
  </si>
  <si>
    <t>Постоянное (бессрочное) пользование</t>
  </si>
  <si>
    <t>МКОУ ДОД  ДЮСШ г. Макарьева</t>
  </si>
  <si>
    <t xml:space="preserve">безвозмездное пользование </t>
  </si>
  <si>
    <t>Нежилое помещение, бокс 3</t>
  </si>
  <si>
    <t>Нежилое помещение, бокс 1</t>
  </si>
  <si>
    <t>Нежилое здание (школы), 3-этажное, кирпичное</t>
  </si>
  <si>
    <t>Костромская обл., Макарьевский р-н, с. Унжа, ул.Советская</t>
  </si>
  <si>
    <t>Безвозмездное пользование, распоряжение от 15.05.2015 №153-Р</t>
  </si>
  <si>
    <t>Безвозмездное пользование, распоряжение от 23.10.2009 №350-Р (договор б/п от 23.10.2009 №92)</t>
  </si>
  <si>
    <t>ст. 3.1. Федерального закона РФ от 25.10.2001 № 137-ФЗ "О введениеи в действие Земельного кодекса Российской Федерации"</t>
  </si>
  <si>
    <r>
      <t>КОСТРОМСКОЙ ОБЛАСТИ</t>
    </r>
    <r>
      <rPr>
        <sz val="14"/>
        <color theme="1"/>
        <rFont val="Times New Roman"/>
        <family val="1"/>
        <charset val="204"/>
      </rPr>
      <t xml:space="preserve"> на </t>
    </r>
    <r>
      <rPr>
        <b/>
        <sz val="14"/>
        <color theme="1"/>
        <rFont val="Times New Roman"/>
        <family val="1"/>
        <charset val="204"/>
      </rPr>
      <t>01.01.2016 год</t>
    </r>
  </si>
  <si>
    <t xml:space="preserve">Распоряжение администрации Макарьевского района Костромской области от 03.11.2003 № 388-Р </t>
  </si>
  <si>
    <t xml:space="preserve">Распоряжение главы Макарьевского муниципального района от 28.12.2001 № 431-Р </t>
  </si>
  <si>
    <t xml:space="preserve">Распоряжение главы Макарьевского муниципального района от 28.05.2008 № 199-Р </t>
  </si>
  <si>
    <t xml:space="preserve">Распоряжение главы Макарьевскогорайона Костромской области от 03.11.2003 №396-Р </t>
  </si>
  <si>
    <t xml:space="preserve">Распоряжение главы Макарьевского муниципального района КО от 25.12.2006 № 379-Р </t>
  </si>
  <si>
    <t xml:space="preserve">Распоряжение главы Макарьевского муниципального района КО от 25.12.2006 №379-Р </t>
  </si>
  <si>
    <t xml:space="preserve">Распоряжение главы Макарьевскогорайона КО от 03.11.2003 № 396-Р </t>
  </si>
  <si>
    <t xml:space="preserve">Распоряжение главы Макарьевского муниципального района от 03.04.2012  № 378-Р </t>
  </si>
  <si>
    <t>Постановление главы администрации Макарьевского района от 30.11.1994 № 289</t>
  </si>
  <si>
    <t>Постановление главы администрации Макарьевского района от 19.08.1997 № 276</t>
  </si>
  <si>
    <t>Помещение котельной (часть подвала)</t>
  </si>
  <si>
    <t xml:space="preserve">Распоряжение главы Макарьевского муниципального района от 25.12.2006  № 379-Р </t>
  </si>
  <si>
    <t>Распоряжение администрации Макарьевского муниципального района от 03.04.2012 № 140-РА</t>
  </si>
  <si>
    <t>Решение Макарьевского районного суда от 02.12.2014</t>
  </si>
  <si>
    <t>Решение Макарьевского районного совета народных депутатов  КО от 06.05.1991 №47</t>
  </si>
  <si>
    <t>Решение Макарьевского районного совета народных депутатов  КО от 07.05.1991 №48</t>
  </si>
  <si>
    <t>Договор купли -продажи  от 01.11.1998, акт приема-передачи от 02.11.1998</t>
  </si>
  <si>
    <t>Решение Макарьевского районного совета народных депутатов  Костромского областного от 06.05.1991 №47</t>
  </si>
  <si>
    <t>Решение малого совета  Костромского областного Совета народных депутатов от 16.07.1992 №121</t>
  </si>
  <si>
    <t xml:space="preserve">Распоряжение главы Макарьевского района КО  от 28.12.2007 № 523-Р </t>
  </si>
  <si>
    <t xml:space="preserve">Распоряжение администрации Макарьевского района КО от 28.12.2005 № 404-р               </t>
  </si>
  <si>
    <t xml:space="preserve">Решение малого совета Костромского областного Совета народных депутатов от 18.06.1992 №107 </t>
  </si>
  <si>
    <t xml:space="preserve">Распоряжение администрации Макарьевского района КО от 11.02.2004 от  № 48-Р </t>
  </si>
  <si>
    <t xml:space="preserve">Распоряжение администрации Макарьевского района КО от 18.11.2003 № 420-Р </t>
  </si>
  <si>
    <t xml:space="preserve">Распоряжение администрации Макарьевского района КО от 30.01.2004 № 33-Р </t>
  </si>
  <si>
    <t>Решение малого совета Костромского областного Совета народных депутатов  от 18.06.1992 №107</t>
  </si>
  <si>
    <t xml:space="preserve">Распоряжение администрации Макарьевского района Костромской области  от 18.11.2003 № 420-Р </t>
  </si>
  <si>
    <t>Постановление   главы самоуправления Макарьевского района от 30.10.2000 №438</t>
  </si>
  <si>
    <t xml:space="preserve">Распоряжение администрации Макарьевского района  от 25.11.2005 № 337-Р </t>
  </si>
  <si>
    <t xml:space="preserve">Постановление главы Макарьевского муниципального района  КО от 27.03.2006 № 79-П </t>
  </si>
  <si>
    <t xml:space="preserve">Распоряжение главы Макарьевского муниципального района  КО от 19.06.2007 № 176-Р </t>
  </si>
  <si>
    <t xml:space="preserve">Распоряжение главы Макарьевского муниципального района  от 30.12.2008 № 443-Р </t>
  </si>
  <si>
    <t xml:space="preserve">Постановление администрации Макарьевского района КО от 29.03.2004 № 116-П </t>
  </si>
  <si>
    <t xml:space="preserve">Постановление  администрации Макарьевского района КО от 08.07.2005 № 225-П </t>
  </si>
  <si>
    <t>Решение малого совета  Костромского областного Совета народных депутатов 16.07.1992 №121</t>
  </si>
  <si>
    <t xml:space="preserve">Распоряжение главы Макарьевского муниципального района КО от 30.12.2008 № 444-Р </t>
  </si>
  <si>
    <t xml:space="preserve">Распоряжение главы Макарьевского муниципального района от 12.05.2009 № 167-Р </t>
  </si>
  <si>
    <t xml:space="preserve">Распоряжение главы Макарьевского муниципального района КО от 09.11.2010 № 445-РА </t>
  </si>
  <si>
    <t xml:space="preserve">Распоряжение администрации Макарьевского муниципального района КО от 31.01.2011 № 28-РА </t>
  </si>
  <si>
    <t xml:space="preserve">Распоряжение администрации Макарьевского муниципального района КО 06.06.2011  №158-РА </t>
  </si>
  <si>
    <t>Распоряжение администрации Макарьевского муниципального района КО от 29.07.2011 № 229-РА</t>
  </si>
  <si>
    <t>Решение администрации Макарьевского муниципального района КО от 16.08.2012</t>
  </si>
  <si>
    <t>Св-во о гос.регистрации права собственности от 16.04.2014 44-АБ №690816</t>
  </si>
  <si>
    <t>Св-во о гос.регистрации права собственности от 28.03.2014 44-АБ №690704</t>
  </si>
  <si>
    <t>свидетельство о гос.регистрации права собственности от 26.12.2012 44-АБ №603049</t>
  </si>
  <si>
    <t>свидетельство о гос.регистрации права собственности от 26.12.2012 44-АБ №603048</t>
  </si>
  <si>
    <t>Св-во о гос.регистрации права собственности от 27.07.209 44-АБ №296051</t>
  </si>
  <si>
    <t xml:space="preserve">Распоряжение администрации Макарьевского района  КО от 28.12.2005  № 396-Р </t>
  </si>
  <si>
    <t xml:space="preserve">Распоряжение администрации Макарьевского района КО от 28.12.2005  № 404-Р </t>
  </si>
  <si>
    <t xml:space="preserve">Постановление администрации Макарьевского района КО от 08.07.2005  № 225-П </t>
  </si>
  <si>
    <t xml:space="preserve">Распоряжение главы Ммр КО от  30.12.2008 № 444-Р </t>
  </si>
  <si>
    <t xml:space="preserve">Распоряжение администрации Ммр КО № 383-РА </t>
  </si>
  <si>
    <t>Постановоление губернатора Костромской области от 31.10.2005 №567</t>
  </si>
  <si>
    <t xml:space="preserve">Свидетельство о гос.регистрации права собственности от 25.01.2016 , запись о регистрации от 02.01.2016 № 44-44/005-44/005/001/2016-24/1 </t>
  </si>
  <si>
    <t xml:space="preserve">Свидетельство о гос.регистрации права собственности от 08.05.2015 серия 44-АБ №816311, запись о регистрации от 08.05.2015 № 44-44/005-44/005/001/2015-779/1 </t>
  </si>
  <si>
    <t>Свидетельство о гос.регистрации права собственности от 06.03.2015 серия 44-АБ №815705, запись о регистрации от 06.03.2015 № 44-44/005-44/005/001/2015-261/1</t>
  </si>
  <si>
    <t>Свидетельство о гос.регистрации права собственности от 07.04.2015 серия 44-АБ №816032, запись о регистрации от 07.04.2015 № 44-44/005-44/005/001/2015-205/1</t>
  </si>
  <si>
    <t>Свидетельство о гос.регистрации права собственности от 06.03.2015 серия 44-АБ №815708, запись о регистрации от 06.03.2015 № 44-44/005-44/005/001/2015-260/1</t>
  </si>
  <si>
    <t>Свидетельство о гос.регистрации права собственности от 06.03.2015 серия 44-АБ №815704, запись о регистрации от 06.03.2015 № 44-44/005-44/005/001/2015-262/1</t>
  </si>
  <si>
    <t>Свидетельство о гос.регистрации права собственности от 06.03.2015 серия 44-АБ №815706, запись о регистрации от 06.03.2015 № 44-44/005-44/005/001/2015-258/1</t>
  </si>
  <si>
    <t xml:space="preserve">Свидетельство о гос.регистрации права собственности от 06.03.2015 серия 44-АБ №815707, запись о регистрации от 06.03.2015 № 44-44/005-44/005/001/2015-259/1 </t>
  </si>
  <si>
    <t>Свидетельство о гос. регистрации права собственности от 04.12.2014 серия 44-АБ №782904, запись о регистрации от 01.12.2014 № 44-44-05/007/2014-001</t>
  </si>
  <si>
    <t>свидетельство о гос.регистрации права собственности от 02.05.2012 44-АБ №541757</t>
  </si>
  <si>
    <t xml:space="preserve">Распоряжение  главы Ммр КО от 30.12.2008  №443-Р </t>
  </si>
  <si>
    <t>хозяйственное ведение, свидетельство о гос.регистрации права от 01.04.2011 серия 44-АБ №461066, запись № 44-44-05/003/2011-178 от 01.04.2011</t>
  </si>
  <si>
    <t xml:space="preserve">Свидетельство о гос.регистрации права собственности от 17.09.2014 № 44-44-05/004/2014-243 </t>
  </si>
  <si>
    <t>Свидетельство о гос.регистрации права от 11.12.2008 серия 44-АБ №237155, запись № 44-44-05/152/2008-951 от 11.12.2008 (оперативное управление)</t>
  </si>
  <si>
    <t>Свидетельство о гос.регистрации права от 24.11.2008 серия 44-АБ №220978, запись № 44-44-05/152/2008-738 от 24.11.2008 (оперативное управление)</t>
  </si>
  <si>
    <t>Свидетельство о гос. регистрации права от 24.11.2008 серия 44-АБ №220977, запись № 44-44-05/152/2008-739 от 24.11.2008 (оперативное управление)</t>
  </si>
  <si>
    <t>Свидетельство о гос. регистрации права от 24.11.2008 серия 44-АБ №220979, запись № 44-44-05/152/2008-737 от 24.11.2008 (оперативное управление)</t>
  </si>
  <si>
    <t>Свидетельство о гос.регистрации права от 17.12.2012 серия 44-АБ №602945, запись № 44-44-05/008/2012-381 от 14.12.2012 (оперативное управление)</t>
  </si>
  <si>
    <t>Свидетельство о гос. регистрации права от 16.09.2015 серия 44-АБ №836463, запись № 44-44/005-44/005/001/2015-185/1 от 15.09.2015 (оперативное управление)</t>
  </si>
  <si>
    <t xml:space="preserve">Оперативное управление, свидетельство о гос. регистрации права от 17.11.2015 запись регистрации № 44-44/005-44/005/009/2015-55/2 </t>
  </si>
  <si>
    <t>Оперативное управление, свидетельство о гос. регистрации права от 04.09.2012 серия 44-АБ №583889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</si>
</sst>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7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6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312">
    <xf numFmtId="0" fontId="0" fillId="0" borderId="0" xfId="0"/>
    <xf numFmtId="0" fontId="5" fillId="0" borderId="0" xfId="0" applyFont="1"/>
    <xf numFmtId="0" fontId="5" fillId="0" borderId="0" xfId="0" applyFont="1" applyBorder="1"/>
    <xf numFmtId="49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0" xfId="0" applyFont="1" applyFill="1" applyBorder="1"/>
    <xf numFmtId="0" fontId="11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14" fontId="12" fillId="2" borderId="3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0" fontId="17" fillId="2" borderId="0" xfId="0" applyFont="1" applyFill="1" applyBorder="1"/>
    <xf numFmtId="0" fontId="17" fillId="0" borderId="0" xfId="0" applyFont="1" applyBorder="1"/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17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top" wrapText="1"/>
    </xf>
    <xf numFmtId="0" fontId="17" fillId="2" borderId="0" xfId="0" applyFont="1" applyFill="1"/>
    <xf numFmtId="0" fontId="12" fillId="2" borderId="3" xfId="0" applyFont="1" applyFill="1" applyBorder="1" applyAlignment="1">
      <alignment horizontal="center" vertical="center" textRotation="90" wrapText="1"/>
    </xf>
    <xf numFmtId="14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5" fillId="2" borderId="0" xfId="0" applyFont="1" applyFill="1" applyBorder="1" applyAlignment="1">
      <alignment textRotation="90"/>
    </xf>
    <xf numFmtId="0" fontId="5" fillId="0" borderId="0" xfId="0" applyFont="1" applyBorder="1" applyAlignment="1">
      <alignment textRotation="90"/>
    </xf>
    <xf numFmtId="0" fontId="5" fillId="0" borderId="0" xfId="0" applyFont="1" applyAlignment="1">
      <alignment textRotation="90"/>
    </xf>
    <xf numFmtId="0" fontId="0" fillId="0" borderId="0" xfId="0" applyAlignment="1">
      <alignment textRotation="90"/>
    </xf>
    <xf numFmtId="0" fontId="5" fillId="2" borderId="0" xfId="0" applyFont="1" applyFill="1" applyBorder="1" applyAlignment="1"/>
    <xf numFmtId="0" fontId="5" fillId="0" borderId="0" xfId="0" applyFont="1" applyBorder="1" applyAlignment="1"/>
    <xf numFmtId="0" fontId="5" fillId="0" borderId="0" xfId="0" applyFont="1" applyAlignment="1"/>
    <xf numFmtId="0" fontId="0" fillId="0" borderId="0" xfId="0" applyAlignment="1"/>
    <xf numFmtId="164" fontId="12" fillId="2" borderId="7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1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center" wrapText="1"/>
    </xf>
    <xf numFmtId="49" fontId="1" fillId="2" borderId="6" xfId="0" applyNumberFormat="1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left" vertical="center" textRotation="90" wrapText="1"/>
    </xf>
    <xf numFmtId="49" fontId="10" fillId="2" borderId="9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left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21" fillId="2" borderId="0" xfId="0" applyFont="1" applyFill="1" applyBorder="1"/>
    <xf numFmtId="0" fontId="21" fillId="0" borderId="0" xfId="0" applyFont="1" applyBorder="1"/>
    <xf numFmtId="0" fontId="21" fillId="0" borderId="0" xfId="0" applyFont="1"/>
    <xf numFmtId="0" fontId="22" fillId="0" borderId="0" xfId="0" applyFont="1"/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textRotation="90"/>
    </xf>
    <xf numFmtId="14" fontId="1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14" fontId="13" fillId="2" borderId="6" xfId="0" applyNumberFormat="1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 wrapText="1"/>
    </xf>
    <xf numFmtId="14" fontId="1" fillId="2" borderId="6" xfId="0" applyNumberFormat="1" applyFont="1" applyFill="1" applyBorder="1" applyAlignment="1">
      <alignment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textRotation="90" wrapText="1"/>
    </xf>
    <xf numFmtId="0" fontId="20" fillId="2" borderId="5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textRotation="90" wrapText="1"/>
    </xf>
    <xf numFmtId="49" fontId="20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/>
    <xf numFmtId="0" fontId="9" fillId="0" borderId="0" xfId="0" applyFont="1"/>
    <xf numFmtId="0" fontId="5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textRotation="90"/>
    </xf>
    <xf numFmtId="0" fontId="8" fillId="2" borderId="1" xfId="0" applyNumberFormat="1" applyFont="1" applyFill="1" applyBorder="1" applyAlignment="1">
      <alignment horizontal="center" vertical="center" textRotation="90" shrinkToFit="1"/>
    </xf>
    <xf numFmtId="164" fontId="8" fillId="2" borderId="1" xfId="0" applyNumberFormat="1" applyFont="1" applyFill="1" applyBorder="1" applyAlignment="1">
      <alignment horizontal="center" vertical="center" textRotation="90"/>
    </xf>
    <xf numFmtId="0" fontId="14" fillId="2" borderId="3" xfId="0" applyFont="1" applyFill="1" applyBorder="1" applyAlignment="1">
      <alignment horizontal="center" vertical="center" textRotation="90"/>
    </xf>
    <xf numFmtId="0" fontId="14" fillId="2" borderId="1" xfId="0" applyFont="1" applyFill="1" applyBorder="1" applyAlignment="1">
      <alignment horizontal="center" vertical="center" textRotation="90"/>
    </xf>
    <xf numFmtId="0" fontId="8" fillId="2" borderId="1" xfId="0" applyNumberFormat="1" applyFont="1" applyFill="1" applyBorder="1" applyAlignment="1">
      <alignment horizontal="center" vertical="center" textRotation="90" wrapText="1"/>
    </xf>
    <xf numFmtId="0" fontId="14" fillId="2" borderId="1" xfId="0" applyNumberFormat="1" applyFont="1" applyFill="1" applyBorder="1" applyAlignment="1">
      <alignment horizontal="center" vertical="center" textRotation="90" wrapText="1"/>
    </xf>
    <xf numFmtId="0" fontId="21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textRotation="90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textRotation="255" wrapText="1"/>
    </xf>
    <xf numFmtId="0" fontId="17" fillId="2" borderId="1" xfId="0" applyNumberFormat="1" applyFont="1" applyFill="1" applyBorder="1" applyAlignment="1">
      <alignment horizontal="center" vertical="center" textRotation="90" wrapText="1"/>
    </xf>
    <xf numFmtId="1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14" fontId="4" fillId="2" borderId="6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textRotation="90"/>
    </xf>
    <xf numFmtId="0" fontId="14" fillId="2" borderId="5" xfId="0" applyFont="1" applyFill="1" applyBorder="1" applyAlignment="1">
      <alignment horizontal="center" vertical="center" textRotation="90"/>
    </xf>
    <xf numFmtId="49" fontId="14" fillId="2" borderId="5" xfId="0" applyNumberFormat="1" applyFont="1" applyFill="1" applyBorder="1" applyAlignment="1">
      <alignment horizontal="center" vertical="center" textRotation="90" wrapText="1"/>
    </xf>
    <xf numFmtId="0" fontId="17" fillId="2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2" borderId="6" xfId="0" applyNumberFormat="1" applyFont="1" applyFill="1" applyBorder="1" applyAlignment="1">
      <alignment horizontal="center" vertical="center" textRotation="90"/>
    </xf>
    <xf numFmtId="0" fontId="10" fillId="2" borderId="5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textRotation="90"/>
    </xf>
    <xf numFmtId="164" fontId="4" fillId="2" borderId="1" xfId="0" applyNumberFormat="1" applyFont="1" applyFill="1" applyBorder="1" applyAlignment="1">
      <alignment horizontal="center" vertical="center" textRotation="90"/>
    </xf>
    <xf numFmtId="14" fontId="1" fillId="2" borderId="6" xfId="0" applyNumberFormat="1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49" fontId="12" fillId="2" borderId="8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4" fillId="0" borderId="0" xfId="0" applyFont="1" applyBorder="1"/>
    <xf numFmtId="0" fontId="4" fillId="0" borderId="0" xfId="0" applyFont="1"/>
    <xf numFmtId="0" fontId="2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textRotation="90"/>
    </xf>
    <xf numFmtId="2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textRotation="90"/>
    </xf>
    <xf numFmtId="14" fontId="1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textRotation="90"/>
    </xf>
    <xf numFmtId="164" fontId="4" fillId="2" borderId="6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0" fontId="8" fillId="2" borderId="6" xfId="0" applyNumberFormat="1" applyFont="1" applyFill="1" applyBorder="1" applyAlignment="1">
      <alignment horizontal="center" vertical="center" textRotation="90"/>
    </xf>
    <xf numFmtId="0" fontId="8" fillId="2" borderId="7" xfId="0" applyNumberFormat="1" applyFont="1" applyFill="1" applyBorder="1" applyAlignment="1">
      <alignment horizontal="center" vertical="center" textRotation="90"/>
    </xf>
    <xf numFmtId="0" fontId="1" fillId="2" borderId="6" xfId="0" applyNumberFormat="1" applyFont="1" applyFill="1" applyBorder="1" applyAlignment="1">
      <alignment horizontal="center" vertical="center" textRotation="90"/>
    </xf>
    <xf numFmtId="0" fontId="1" fillId="2" borderId="7" xfId="0" applyNumberFormat="1" applyFont="1" applyFill="1" applyBorder="1" applyAlignment="1">
      <alignment horizontal="center" vertical="center" textRotation="90"/>
    </xf>
    <xf numFmtId="14" fontId="1" fillId="2" borderId="6" xfId="0" applyNumberFormat="1" applyFont="1" applyFill="1" applyBorder="1" applyAlignment="1">
      <alignment horizontal="center" vertical="center"/>
    </xf>
    <xf numFmtId="14" fontId="1" fillId="2" borderId="7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textRotation="90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6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3" fillId="2" borderId="6" xfId="0" applyNumberFormat="1" applyFont="1" applyFill="1" applyBorder="1" applyAlignment="1">
      <alignment horizontal="center" vertical="center" textRotation="90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textRotation="90"/>
    </xf>
    <xf numFmtId="3" fontId="13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 textRotation="90"/>
    </xf>
    <xf numFmtId="0" fontId="8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textRotation="90"/>
    </xf>
    <xf numFmtId="0" fontId="8" fillId="2" borderId="11" xfId="0" applyNumberFormat="1" applyFont="1" applyFill="1" applyBorder="1" applyAlignment="1">
      <alignment horizontal="center" vertical="center" textRotation="90"/>
    </xf>
    <xf numFmtId="0" fontId="8" fillId="2" borderId="7" xfId="0" applyNumberFormat="1" applyFont="1" applyFill="1" applyBorder="1" applyAlignment="1">
      <alignment horizontal="center" vertical="center" textRotation="90"/>
    </xf>
    <xf numFmtId="0" fontId="1" fillId="2" borderId="6" xfId="0" applyNumberFormat="1" applyFont="1" applyFill="1" applyBorder="1" applyAlignment="1">
      <alignment horizontal="center" vertical="center" textRotation="90"/>
    </xf>
    <xf numFmtId="0" fontId="1" fillId="2" borderId="11" xfId="0" applyNumberFormat="1" applyFont="1" applyFill="1" applyBorder="1" applyAlignment="1">
      <alignment horizontal="center" vertical="center" textRotation="90"/>
    </xf>
    <xf numFmtId="0" fontId="1" fillId="2" borderId="7" xfId="0" applyNumberFormat="1" applyFont="1" applyFill="1" applyBorder="1" applyAlignment="1">
      <alignment horizontal="center" vertical="center" textRotation="90"/>
    </xf>
    <xf numFmtId="14" fontId="1" fillId="2" borderId="6" xfId="0" applyNumberFormat="1" applyFont="1" applyFill="1" applyBorder="1" applyAlignment="1">
      <alignment horizontal="center" vertical="center"/>
    </xf>
    <xf numFmtId="14" fontId="1" fillId="2" borderId="11" xfId="0" applyNumberFormat="1" applyFont="1" applyFill="1" applyBorder="1" applyAlignment="1">
      <alignment horizontal="center" vertical="center"/>
    </xf>
    <xf numFmtId="14" fontId="1" fillId="2" borderId="7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6" xfId="0" applyNumberFormat="1" applyFont="1" applyFill="1" applyBorder="1" applyAlignment="1">
      <alignment horizontal="center" vertical="center" textRotation="90"/>
    </xf>
    <xf numFmtId="0" fontId="13" fillId="2" borderId="11" xfId="0" applyNumberFormat="1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0"/>
    </xf>
    <xf numFmtId="0" fontId="1" fillId="2" borderId="7" xfId="0" applyFont="1" applyFill="1" applyBorder="1" applyAlignment="1">
      <alignment horizontal="center" vertical="center" textRotation="90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90"/>
    </xf>
    <xf numFmtId="0" fontId="8" fillId="2" borderId="7" xfId="0" applyFont="1" applyFill="1" applyBorder="1" applyAlignment="1">
      <alignment horizontal="center" vertical="center" textRotation="90"/>
    </xf>
    <xf numFmtId="14" fontId="1" fillId="2" borderId="6" xfId="0" applyNumberFormat="1" applyFont="1" applyFill="1" applyBorder="1" applyAlignment="1">
      <alignment horizontal="left" vertical="center"/>
    </xf>
    <xf numFmtId="14" fontId="1" fillId="2" borderId="7" xfId="0" applyNumberFormat="1" applyFont="1" applyFill="1" applyBorder="1" applyAlignment="1">
      <alignment horizontal="left" vertical="center"/>
    </xf>
    <xf numFmtId="0" fontId="13" fillId="2" borderId="6" xfId="0" applyNumberFormat="1" applyFont="1" applyFill="1" applyBorder="1" applyAlignment="1">
      <alignment horizontal="center" vertical="center" wrapText="1"/>
    </xf>
    <xf numFmtId="0" fontId="13" fillId="2" borderId="7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49" fontId="1" fillId="2" borderId="1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14" fontId="1" fillId="2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textRotation="90"/>
    </xf>
    <xf numFmtId="164" fontId="1" fillId="2" borderId="7" xfId="0" applyNumberFormat="1" applyFont="1" applyFill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4" fontId="26" fillId="2" borderId="1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vertical="center" wrapText="1"/>
    </xf>
    <xf numFmtId="0" fontId="1" fillId="2" borderId="6" xfId="0" applyNumberFormat="1" applyFont="1" applyFill="1" applyBorder="1" applyAlignment="1">
      <alignment vertical="center" wrapText="1"/>
    </xf>
    <xf numFmtId="0" fontId="8" fillId="2" borderId="6" xfId="0" applyNumberFormat="1" applyFont="1" applyFill="1" applyBorder="1" applyAlignment="1">
      <alignment vertical="center" textRotation="90"/>
    </xf>
    <xf numFmtId="0" fontId="1" fillId="2" borderId="6" xfId="0" applyNumberFormat="1" applyFont="1" applyFill="1" applyBorder="1" applyAlignment="1">
      <alignment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39E7BE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88"/>
  <sheetViews>
    <sheetView tabSelected="1" topLeftCell="A60" zoomScale="110" zoomScaleNormal="110" zoomScalePageLayoutView="110" workbookViewId="0">
      <selection activeCell="G68" sqref="G68:G69"/>
    </sheetView>
  </sheetViews>
  <sheetFormatPr defaultRowHeight="15"/>
  <cols>
    <col min="1" max="1" width="4.42578125" style="125" customWidth="1"/>
    <col min="2" max="2" width="20.140625" style="179" customWidth="1"/>
    <col min="3" max="3" width="16.85546875" style="1" customWidth="1"/>
    <col min="4" max="4" width="9.7109375" style="1" customWidth="1"/>
    <col min="5" max="5" width="10.140625" style="54" customWidth="1"/>
    <col min="6" max="6" width="6" style="162" customWidth="1"/>
    <col min="7" max="7" width="7.28515625" style="169" customWidth="1"/>
    <col min="8" max="8" width="9.140625" style="58" customWidth="1"/>
    <col min="9" max="9" width="19.85546875" style="90" customWidth="1"/>
    <col min="10" max="10" width="7.140625" style="1" customWidth="1"/>
    <col min="11" max="11" width="19.140625" style="1" customWidth="1"/>
    <col min="12" max="12" width="15" style="120" customWidth="1"/>
    <col min="13" max="13" width="17.85546875" style="33" customWidth="1"/>
    <col min="14" max="14" width="7.7109375" style="1" hidden="1" customWidth="1"/>
    <col min="15" max="15" width="16.7109375" style="33" customWidth="1"/>
    <col min="16" max="16" width="7.5703125" style="48" customWidth="1"/>
  </cols>
  <sheetData>
    <row r="1" spans="1:16" s="25" customFormat="1" ht="18.75" customHeight="1">
      <c r="A1" s="297" t="s">
        <v>5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34"/>
      <c r="P1" s="46"/>
    </row>
    <row r="2" spans="1:16" s="25" customFormat="1" ht="36" customHeight="1">
      <c r="A2" s="123"/>
      <c r="B2" s="297" t="s">
        <v>750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143"/>
      <c r="O2" s="34"/>
      <c r="P2" s="46"/>
    </row>
    <row r="3" spans="1:16" s="25" customFormat="1" ht="15.75" customHeight="1">
      <c r="A3" s="297" t="s">
        <v>53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34"/>
      <c r="P3" s="46"/>
    </row>
    <row r="4" spans="1:16" s="25" customFormat="1" ht="15.75" customHeight="1">
      <c r="A4" s="299"/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O4" s="34"/>
      <c r="P4" s="46"/>
    </row>
    <row r="5" spans="1:16" s="25" customFormat="1" ht="110.1" customHeight="1">
      <c r="A5" s="3" t="s">
        <v>26</v>
      </c>
      <c r="B5" s="8" t="s">
        <v>23</v>
      </c>
      <c r="C5" s="8" t="s">
        <v>24</v>
      </c>
      <c r="D5" s="8" t="s">
        <v>25</v>
      </c>
      <c r="E5" s="8" t="s">
        <v>22</v>
      </c>
      <c r="F5" s="8" t="s">
        <v>283</v>
      </c>
      <c r="G5" s="8" t="s">
        <v>33</v>
      </c>
      <c r="H5" s="8" t="s">
        <v>31</v>
      </c>
      <c r="I5" s="8" t="s">
        <v>32</v>
      </c>
      <c r="J5" s="8" t="s">
        <v>7</v>
      </c>
      <c r="K5" s="8" t="s">
        <v>27</v>
      </c>
      <c r="L5" s="111" t="s">
        <v>382</v>
      </c>
      <c r="M5" s="62" t="s">
        <v>6</v>
      </c>
      <c r="N5" s="35"/>
      <c r="O5" s="63" t="s">
        <v>446</v>
      </c>
      <c r="P5" s="62" t="s">
        <v>292</v>
      </c>
    </row>
    <row r="6" spans="1:16" s="25" customFormat="1" ht="12" customHeight="1">
      <c r="A6" s="4">
        <v>1</v>
      </c>
      <c r="B6" s="5">
        <v>3</v>
      </c>
      <c r="C6" s="5">
        <v>4</v>
      </c>
      <c r="D6" s="5">
        <v>5</v>
      </c>
      <c r="E6" s="51">
        <v>6</v>
      </c>
      <c r="F6" s="148"/>
      <c r="G6" s="5">
        <v>7</v>
      </c>
      <c r="H6" s="5">
        <v>8</v>
      </c>
      <c r="I6" s="81">
        <v>9</v>
      </c>
      <c r="J6" s="5">
        <v>10</v>
      </c>
      <c r="K6" s="5">
        <v>11</v>
      </c>
      <c r="L6" s="81">
        <v>12</v>
      </c>
      <c r="M6" s="141">
        <v>13</v>
      </c>
      <c r="N6" s="35"/>
      <c r="O6" s="75">
        <v>14</v>
      </c>
      <c r="P6" s="74">
        <v>15</v>
      </c>
    </row>
    <row r="7" spans="1:16" s="11" customFormat="1" ht="15" customHeight="1">
      <c r="A7" s="122"/>
      <c r="B7" s="300" t="s">
        <v>51</v>
      </c>
      <c r="C7" s="300"/>
      <c r="D7" s="300"/>
      <c r="E7" s="300"/>
      <c r="F7" s="300"/>
      <c r="G7" s="300"/>
      <c r="H7" s="300"/>
      <c r="I7" s="300"/>
      <c r="J7" s="300"/>
      <c r="K7" s="300"/>
      <c r="L7" s="112"/>
      <c r="M7" s="30"/>
      <c r="N7" s="39"/>
      <c r="O7" s="75"/>
      <c r="P7" s="74"/>
    </row>
    <row r="8" spans="1:16" s="66" customFormat="1" ht="74.25">
      <c r="A8" s="193">
        <v>1</v>
      </c>
      <c r="B8" s="61" t="s">
        <v>111</v>
      </c>
      <c r="C8" s="9" t="s">
        <v>490</v>
      </c>
      <c r="D8" s="68">
        <v>193.66300000000001</v>
      </c>
      <c r="E8" s="189">
        <v>193.66300000000001</v>
      </c>
      <c r="F8" s="190" t="s">
        <v>297</v>
      </c>
      <c r="G8" s="196">
        <v>95.3</v>
      </c>
      <c r="H8" s="197">
        <v>37928</v>
      </c>
      <c r="I8" s="198" t="s">
        <v>751</v>
      </c>
      <c r="J8" s="189">
        <v>134.1</v>
      </c>
      <c r="K8" s="198" t="s">
        <v>360</v>
      </c>
      <c r="L8" s="198" t="s">
        <v>691</v>
      </c>
      <c r="M8" s="20" t="s">
        <v>491</v>
      </c>
      <c r="N8" s="65"/>
      <c r="O8" s="194"/>
      <c r="P8" s="194"/>
    </row>
    <row r="9" spans="1:16" s="66" customFormat="1" ht="58.5" customHeight="1">
      <c r="A9" s="193">
        <v>2</v>
      </c>
      <c r="B9" s="61" t="s">
        <v>111</v>
      </c>
      <c r="C9" s="9" t="s">
        <v>492</v>
      </c>
      <c r="D9" s="68">
        <v>68.03</v>
      </c>
      <c r="E9" s="189">
        <v>68.03</v>
      </c>
      <c r="F9" s="190" t="s">
        <v>298</v>
      </c>
      <c r="G9" s="196">
        <v>281.89999999999998</v>
      </c>
      <c r="H9" s="197">
        <v>37928</v>
      </c>
      <c r="I9" s="198" t="s">
        <v>751</v>
      </c>
      <c r="J9" s="189">
        <v>112.7</v>
      </c>
      <c r="K9" s="198" t="s">
        <v>360</v>
      </c>
      <c r="L9" s="198" t="s">
        <v>691</v>
      </c>
      <c r="M9" s="20"/>
      <c r="N9" s="65"/>
      <c r="O9" s="194"/>
      <c r="P9" s="241"/>
    </row>
    <row r="10" spans="1:16" s="97" customFormat="1" ht="52.5">
      <c r="A10" s="193">
        <v>3</v>
      </c>
      <c r="B10" s="61" t="s">
        <v>744</v>
      </c>
      <c r="C10" s="9" t="s">
        <v>440</v>
      </c>
      <c r="D10" s="68">
        <v>21.5</v>
      </c>
      <c r="E10" s="189">
        <v>21.5</v>
      </c>
      <c r="F10" s="190" t="s">
        <v>441</v>
      </c>
      <c r="G10" s="93">
        <v>121.7</v>
      </c>
      <c r="H10" s="94">
        <v>33801</v>
      </c>
      <c r="I10" s="198" t="s">
        <v>414</v>
      </c>
      <c r="J10" s="92">
        <v>47.4</v>
      </c>
      <c r="K10" s="198" t="s">
        <v>360</v>
      </c>
      <c r="L10" s="198" t="s">
        <v>691</v>
      </c>
      <c r="M10" s="22"/>
      <c r="N10" s="95"/>
      <c r="O10" s="198" t="s">
        <v>559</v>
      </c>
      <c r="P10" s="198"/>
    </row>
    <row r="11" spans="1:16" s="97" customFormat="1" ht="57.75" customHeight="1">
      <c r="A11" s="203">
        <v>4</v>
      </c>
      <c r="B11" s="209" t="s">
        <v>743</v>
      </c>
      <c r="C11" s="207" t="s">
        <v>642</v>
      </c>
      <c r="D11" s="222">
        <v>11.5</v>
      </c>
      <c r="E11" s="205">
        <v>11.5</v>
      </c>
      <c r="F11" s="211" t="s">
        <v>442</v>
      </c>
      <c r="G11" s="224">
        <v>66.5</v>
      </c>
      <c r="H11" s="96">
        <v>33801</v>
      </c>
      <c r="I11" s="219" t="s">
        <v>414</v>
      </c>
      <c r="J11" s="221">
        <v>25.2</v>
      </c>
      <c r="K11" s="219" t="s">
        <v>360</v>
      </c>
      <c r="L11" s="198" t="s">
        <v>691</v>
      </c>
      <c r="M11" s="219" t="s">
        <v>692</v>
      </c>
      <c r="N11" s="95"/>
      <c r="O11" s="219" t="s">
        <v>560</v>
      </c>
      <c r="P11" s="219"/>
    </row>
    <row r="12" spans="1:16" s="66" customFormat="1" ht="52.5">
      <c r="A12" s="245">
        <v>5</v>
      </c>
      <c r="B12" s="284" t="s">
        <v>432</v>
      </c>
      <c r="C12" s="248" t="s">
        <v>431</v>
      </c>
      <c r="D12" s="251">
        <v>2526.7280000000001</v>
      </c>
      <c r="E12" s="254">
        <v>1483.145</v>
      </c>
      <c r="F12" s="274" t="s">
        <v>299</v>
      </c>
      <c r="G12" s="260">
        <v>4253.1000000000004</v>
      </c>
      <c r="H12" s="263">
        <v>33801</v>
      </c>
      <c r="I12" s="266" t="s">
        <v>414</v>
      </c>
      <c r="J12" s="254">
        <v>1703</v>
      </c>
      <c r="K12" s="198" t="s">
        <v>360</v>
      </c>
      <c r="L12" s="198" t="s">
        <v>664</v>
      </c>
      <c r="M12" s="201" t="s">
        <v>494</v>
      </c>
      <c r="N12" s="65"/>
      <c r="O12" s="266" t="s">
        <v>561</v>
      </c>
      <c r="P12" s="201"/>
    </row>
    <row r="13" spans="1:16" s="66" customFormat="1" ht="61.5" customHeight="1">
      <c r="A13" s="246"/>
      <c r="B13" s="296"/>
      <c r="C13" s="249"/>
      <c r="D13" s="252"/>
      <c r="E13" s="255"/>
      <c r="F13" s="275"/>
      <c r="G13" s="261"/>
      <c r="H13" s="264"/>
      <c r="I13" s="267"/>
      <c r="J13" s="255"/>
      <c r="K13" s="198" t="s">
        <v>702</v>
      </c>
      <c r="L13" s="194" t="s">
        <v>703</v>
      </c>
      <c r="M13" s="188"/>
      <c r="N13" s="65"/>
      <c r="O13" s="267"/>
      <c r="P13" s="188"/>
    </row>
    <row r="14" spans="1:16" s="66" customFormat="1" ht="45" hidden="1" customHeight="1">
      <c r="A14" s="204"/>
      <c r="B14" s="210"/>
      <c r="C14" s="208"/>
      <c r="D14" s="223"/>
      <c r="E14" s="206"/>
      <c r="F14" s="212"/>
      <c r="G14" s="214"/>
      <c r="H14" s="216"/>
      <c r="I14" s="217"/>
      <c r="J14" s="206"/>
      <c r="K14" s="198" t="s">
        <v>424</v>
      </c>
      <c r="L14" s="198" t="s">
        <v>361</v>
      </c>
      <c r="M14" s="9" t="s">
        <v>493</v>
      </c>
      <c r="N14" s="65"/>
      <c r="O14" s="220"/>
      <c r="P14" s="202"/>
    </row>
    <row r="15" spans="1:16" s="66" customFormat="1" ht="68.25" customHeight="1">
      <c r="A15" s="203">
        <v>6</v>
      </c>
      <c r="B15" s="73" t="s">
        <v>421</v>
      </c>
      <c r="C15" s="207" t="s">
        <v>731</v>
      </c>
      <c r="D15" s="222">
        <v>2554.1999999999998</v>
      </c>
      <c r="E15" s="203">
        <v>945.1</v>
      </c>
      <c r="F15" s="199" t="s">
        <v>300</v>
      </c>
      <c r="G15" s="213">
        <v>10600</v>
      </c>
      <c r="H15" s="173">
        <v>37253</v>
      </c>
      <c r="I15" s="82" t="s">
        <v>752</v>
      </c>
      <c r="J15" s="203">
        <v>798.4</v>
      </c>
      <c r="K15" s="198" t="s">
        <v>685</v>
      </c>
      <c r="L15" s="198" t="s">
        <v>695</v>
      </c>
      <c r="M15" s="20"/>
      <c r="N15" s="65"/>
      <c r="O15" s="219" t="s">
        <v>562</v>
      </c>
      <c r="P15" s="67"/>
    </row>
    <row r="16" spans="1:16" s="66" customFormat="1" ht="42" customHeight="1">
      <c r="A16" s="193">
        <v>7</v>
      </c>
      <c r="B16" s="61" t="s">
        <v>189</v>
      </c>
      <c r="C16" s="9" t="s">
        <v>495</v>
      </c>
      <c r="D16" s="68">
        <v>22.2</v>
      </c>
      <c r="E16" s="193">
        <v>22.2</v>
      </c>
      <c r="F16" s="128"/>
      <c r="G16" s="196" t="s">
        <v>54</v>
      </c>
      <c r="H16" s="197">
        <v>39596</v>
      </c>
      <c r="I16" s="22" t="s">
        <v>753</v>
      </c>
      <c r="J16" s="189">
        <v>30</v>
      </c>
      <c r="K16" s="198" t="s">
        <v>684</v>
      </c>
      <c r="L16" s="198" t="s">
        <v>704</v>
      </c>
      <c r="M16" s="194"/>
      <c r="N16" s="65"/>
      <c r="O16" s="194"/>
      <c r="P16" s="194"/>
    </row>
    <row r="17" spans="1:16" s="97" customFormat="1" ht="51.75" customHeight="1">
      <c r="A17" s="245">
        <v>8</v>
      </c>
      <c r="B17" s="248" t="s">
        <v>497</v>
      </c>
      <c r="C17" s="248" t="s">
        <v>732</v>
      </c>
      <c r="D17" s="251">
        <v>100.73</v>
      </c>
      <c r="E17" s="251">
        <v>101.73</v>
      </c>
      <c r="F17" s="260" t="s">
        <v>291</v>
      </c>
      <c r="G17" s="260">
        <v>9400</v>
      </c>
      <c r="H17" s="263">
        <v>37928</v>
      </c>
      <c r="I17" s="272" t="s">
        <v>754</v>
      </c>
      <c r="J17" s="292">
        <v>541</v>
      </c>
      <c r="K17" s="198" t="s">
        <v>684</v>
      </c>
      <c r="L17" s="198" t="s">
        <v>705</v>
      </c>
      <c r="M17" s="294" t="s">
        <v>293</v>
      </c>
      <c r="N17" s="95"/>
      <c r="O17" s="198"/>
      <c r="P17" s="198"/>
    </row>
    <row r="18" spans="1:16" s="97" customFormat="1" ht="63" customHeight="1">
      <c r="A18" s="247"/>
      <c r="B18" s="250"/>
      <c r="C18" s="250"/>
      <c r="D18" s="253"/>
      <c r="E18" s="253"/>
      <c r="F18" s="262"/>
      <c r="G18" s="262"/>
      <c r="H18" s="265"/>
      <c r="I18" s="273"/>
      <c r="J18" s="293"/>
      <c r="K18" s="198" t="s">
        <v>498</v>
      </c>
      <c r="L18" s="198" t="s">
        <v>748</v>
      </c>
      <c r="M18" s="295"/>
      <c r="N18" s="95"/>
      <c r="O18" s="198"/>
      <c r="P18" s="198"/>
    </row>
    <row r="19" spans="1:16" s="66" customFormat="1" ht="45" customHeight="1">
      <c r="A19" s="245">
        <v>9</v>
      </c>
      <c r="B19" s="248" t="s">
        <v>497</v>
      </c>
      <c r="C19" s="248" t="s">
        <v>733</v>
      </c>
      <c r="D19" s="251">
        <v>32.4</v>
      </c>
      <c r="E19" s="254">
        <v>33.4</v>
      </c>
      <c r="F19" s="260" t="s">
        <v>499</v>
      </c>
      <c r="G19" s="260">
        <v>4900</v>
      </c>
      <c r="H19" s="263">
        <v>37928</v>
      </c>
      <c r="I19" s="272" t="s">
        <v>754</v>
      </c>
      <c r="J19" s="254">
        <v>279</v>
      </c>
      <c r="K19" s="198" t="s">
        <v>684</v>
      </c>
      <c r="L19" s="198" t="s">
        <v>705</v>
      </c>
      <c r="M19" s="294" t="s">
        <v>293</v>
      </c>
      <c r="N19" s="65"/>
      <c r="O19" s="201"/>
      <c r="P19" s="201"/>
    </row>
    <row r="20" spans="1:16" s="66" customFormat="1" ht="57.75" customHeight="1">
      <c r="A20" s="247"/>
      <c r="B20" s="250"/>
      <c r="C20" s="250"/>
      <c r="D20" s="253"/>
      <c r="E20" s="256"/>
      <c r="F20" s="262"/>
      <c r="G20" s="262"/>
      <c r="H20" s="265"/>
      <c r="I20" s="273"/>
      <c r="J20" s="256"/>
      <c r="K20" s="194" t="s">
        <v>500</v>
      </c>
      <c r="L20" s="198" t="s">
        <v>747</v>
      </c>
      <c r="M20" s="295"/>
      <c r="N20" s="65"/>
      <c r="O20" s="201"/>
      <c r="P20" s="201"/>
    </row>
    <row r="21" spans="1:16" s="66" customFormat="1" ht="45.75" customHeight="1">
      <c r="A21" s="245">
        <v>10</v>
      </c>
      <c r="B21" s="245" t="s">
        <v>190</v>
      </c>
      <c r="C21" s="248" t="s">
        <v>734</v>
      </c>
      <c r="D21" s="251">
        <v>170.7</v>
      </c>
      <c r="E21" s="254">
        <v>170.7</v>
      </c>
      <c r="F21" s="260"/>
      <c r="G21" s="260" t="s">
        <v>54</v>
      </c>
      <c r="H21" s="263">
        <v>37928</v>
      </c>
      <c r="I21" s="272" t="s">
        <v>757</v>
      </c>
      <c r="J21" s="254">
        <v>60</v>
      </c>
      <c r="K21" s="198" t="s">
        <v>684</v>
      </c>
      <c r="L21" s="198" t="s">
        <v>705</v>
      </c>
      <c r="N21" s="65"/>
      <c r="O21" s="270"/>
      <c r="P21" s="270"/>
    </row>
    <row r="22" spans="1:16" s="66" customFormat="1" ht="61.5" customHeight="1">
      <c r="A22" s="247"/>
      <c r="B22" s="247"/>
      <c r="C22" s="250"/>
      <c r="D22" s="253"/>
      <c r="E22" s="256"/>
      <c r="F22" s="262"/>
      <c r="G22" s="262"/>
      <c r="H22" s="265"/>
      <c r="I22" s="273"/>
      <c r="J22" s="256"/>
      <c r="K22" s="194" t="s">
        <v>21</v>
      </c>
      <c r="L22" s="219" t="s">
        <v>496</v>
      </c>
      <c r="N22" s="65"/>
      <c r="O22" s="271"/>
      <c r="P22" s="271"/>
    </row>
    <row r="23" spans="1:16" s="66" customFormat="1" ht="73.5">
      <c r="A23" s="193">
        <v>11</v>
      </c>
      <c r="B23" s="61" t="s">
        <v>112</v>
      </c>
      <c r="C23" s="9" t="s">
        <v>735</v>
      </c>
      <c r="D23" s="68">
        <v>1135.21</v>
      </c>
      <c r="E23" s="189">
        <v>1135.21</v>
      </c>
      <c r="F23" s="190" t="s">
        <v>301</v>
      </c>
      <c r="G23" s="196">
        <v>2200</v>
      </c>
      <c r="H23" s="197">
        <v>39076</v>
      </c>
      <c r="I23" s="22" t="s">
        <v>755</v>
      </c>
      <c r="J23" s="189">
        <v>97.9</v>
      </c>
      <c r="K23" s="193" t="s">
        <v>34</v>
      </c>
      <c r="L23" s="198" t="s">
        <v>586</v>
      </c>
      <c r="M23" s="194"/>
      <c r="N23" s="65"/>
      <c r="O23" s="237" t="s">
        <v>700</v>
      </c>
      <c r="P23" s="194"/>
    </row>
    <row r="24" spans="1:16" s="66" customFormat="1" ht="62.25" customHeight="1">
      <c r="A24" s="193">
        <v>12</v>
      </c>
      <c r="B24" s="61" t="s">
        <v>114</v>
      </c>
      <c r="C24" s="9" t="s">
        <v>483</v>
      </c>
      <c r="D24" s="68">
        <v>386.92899999999997</v>
      </c>
      <c r="E24" s="189">
        <v>386.92899999999997</v>
      </c>
      <c r="F24" s="129" t="s">
        <v>303</v>
      </c>
      <c r="G24" s="196">
        <v>1410</v>
      </c>
      <c r="H24" s="197">
        <v>39076</v>
      </c>
      <c r="I24" s="22" t="s">
        <v>756</v>
      </c>
      <c r="J24" s="189">
        <v>138.80000000000001</v>
      </c>
      <c r="K24" s="193" t="s">
        <v>34</v>
      </c>
      <c r="L24" s="198" t="s">
        <v>587</v>
      </c>
      <c r="M24" s="194"/>
      <c r="N24" s="65"/>
      <c r="O24" s="237" t="s">
        <v>699</v>
      </c>
      <c r="P24" s="194"/>
    </row>
    <row r="25" spans="1:16" s="66" customFormat="1" ht="62.25" customHeight="1">
      <c r="A25" s="193">
        <v>13</v>
      </c>
      <c r="B25" s="61" t="s">
        <v>113</v>
      </c>
      <c r="C25" s="9" t="s">
        <v>736</v>
      </c>
      <c r="D25" s="68">
        <v>658.44100000000003</v>
      </c>
      <c r="E25" s="189">
        <v>658.44100000000003</v>
      </c>
      <c r="F25" s="190" t="s">
        <v>302</v>
      </c>
      <c r="G25" s="196">
        <v>1293.7</v>
      </c>
      <c r="H25" s="197">
        <v>39076</v>
      </c>
      <c r="I25" s="22" t="s">
        <v>756</v>
      </c>
      <c r="J25" s="189">
        <v>140</v>
      </c>
      <c r="K25" s="193" t="s">
        <v>34</v>
      </c>
      <c r="L25" s="198" t="s">
        <v>588</v>
      </c>
      <c r="M25" s="194"/>
      <c r="N25" s="65"/>
      <c r="O25" s="237" t="s">
        <v>696</v>
      </c>
      <c r="P25" s="194"/>
    </row>
    <row r="26" spans="1:16" s="66" customFormat="1" ht="66.75" customHeight="1">
      <c r="A26" s="193">
        <v>14</v>
      </c>
      <c r="B26" s="61" t="s">
        <v>115</v>
      </c>
      <c r="C26" s="9" t="s">
        <v>484</v>
      </c>
      <c r="D26" s="68">
        <v>728.46600000000001</v>
      </c>
      <c r="E26" s="189">
        <v>728.46600000000001</v>
      </c>
      <c r="F26" s="190" t="s">
        <v>304</v>
      </c>
      <c r="G26" s="196">
        <v>4900</v>
      </c>
      <c r="H26" s="197">
        <v>39076</v>
      </c>
      <c r="I26" s="22" t="s">
        <v>756</v>
      </c>
      <c r="J26" s="189">
        <v>310.39999999999998</v>
      </c>
      <c r="K26" s="193" t="s">
        <v>34</v>
      </c>
      <c r="L26" s="198" t="s">
        <v>589</v>
      </c>
      <c r="M26" s="194"/>
      <c r="N26" s="65"/>
      <c r="O26" s="237" t="s">
        <v>698</v>
      </c>
      <c r="P26" s="194"/>
    </row>
    <row r="27" spans="1:16" s="66" customFormat="1" ht="68.25" customHeight="1">
      <c r="A27" s="193">
        <v>15</v>
      </c>
      <c r="B27" s="61" t="s">
        <v>116</v>
      </c>
      <c r="C27" s="9" t="s">
        <v>485</v>
      </c>
      <c r="D27" s="68">
        <v>469.56700000000001</v>
      </c>
      <c r="E27" s="189">
        <v>469.56700000000001</v>
      </c>
      <c r="F27" s="190" t="s">
        <v>305</v>
      </c>
      <c r="G27" s="196">
        <v>514.1</v>
      </c>
      <c r="H27" s="197">
        <v>39076</v>
      </c>
      <c r="I27" s="22" t="s">
        <v>756</v>
      </c>
      <c r="J27" s="189">
        <v>227.1</v>
      </c>
      <c r="K27" s="193" t="s">
        <v>34</v>
      </c>
      <c r="L27" s="198" t="s">
        <v>590</v>
      </c>
      <c r="M27" s="194"/>
      <c r="N27" s="65"/>
      <c r="O27" s="237" t="s">
        <v>697</v>
      </c>
      <c r="P27" s="194"/>
    </row>
    <row r="28" spans="1:16" s="66" customFormat="1" ht="61.5" customHeight="1">
      <c r="A28" s="193">
        <v>16</v>
      </c>
      <c r="B28" s="61" t="s">
        <v>117</v>
      </c>
      <c r="C28" s="9" t="s">
        <v>481</v>
      </c>
      <c r="D28" s="68">
        <v>1446.183</v>
      </c>
      <c r="E28" s="191">
        <v>1446.183</v>
      </c>
      <c r="F28" s="190" t="s">
        <v>306</v>
      </c>
      <c r="G28" s="196">
        <v>6200</v>
      </c>
      <c r="H28" s="197">
        <v>39076</v>
      </c>
      <c r="I28" s="22" t="s">
        <v>756</v>
      </c>
      <c r="J28" s="189">
        <v>543.29999999999995</v>
      </c>
      <c r="K28" s="193" t="s">
        <v>35</v>
      </c>
      <c r="L28" s="198" t="s">
        <v>591</v>
      </c>
      <c r="M28" s="194"/>
      <c r="N28" s="65"/>
      <c r="O28" s="194"/>
      <c r="P28" s="194"/>
    </row>
    <row r="29" spans="1:16" s="66" customFormat="1" ht="61.5" customHeight="1">
      <c r="A29" s="240">
        <v>17</v>
      </c>
      <c r="B29" s="61" t="s">
        <v>669</v>
      </c>
      <c r="C29" s="245" t="s">
        <v>737</v>
      </c>
      <c r="D29" s="68">
        <v>3848.7109999999998</v>
      </c>
      <c r="E29" s="191">
        <v>3848.7109999999998</v>
      </c>
      <c r="F29" s="257" t="s">
        <v>307</v>
      </c>
      <c r="G29" s="196">
        <v>35000</v>
      </c>
      <c r="H29" s="197">
        <v>39076</v>
      </c>
      <c r="I29" s="22" t="s">
        <v>756</v>
      </c>
      <c r="J29" s="189">
        <v>2115.9</v>
      </c>
      <c r="K29" s="245" t="s">
        <v>35</v>
      </c>
      <c r="L29" s="266" t="s">
        <v>563</v>
      </c>
      <c r="M29" s="194"/>
      <c r="N29" s="65"/>
      <c r="O29" s="194"/>
      <c r="P29" s="194"/>
    </row>
    <row r="30" spans="1:16" s="66" customFormat="1" ht="50.25" customHeight="1">
      <c r="A30" s="240">
        <v>18</v>
      </c>
      <c r="B30" s="61" t="s">
        <v>761</v>
      </c>
      <c r="C30" s="247"/>
      <c r="D30" s="68">
        <v>25.337</v>
      </c>
      <c r="E30" s="191">
        <v>25.337</v>
      </c>
      <c r="F30" s="259"/>
      <c r="G30" s="196" t="s">
        <v>54</v>
      </c>
      <c r="H30" s="197">
        <v>39076</v>
      </c>
      <c r="I30" s="22" t="s">
        <v>756</v>
      </c>
      <c r="J30" s="189">
        <v>0</v>
      </c>
      <c r="K30" s="247"/>
      <c r="L30" s="268"/>
      <c r="M30" s="194"/>
      <c r="N30" s="65"/>
      <c r="O30" s="194"/>
      <c r="P30" s="194"/>
    </row>
    <row r="31" spans="1:16" s="66" customFormat="1" ht="54" customHeight="1">
      <c r="A31" s="240">
        <v>19</v>
      </c>
      <c r="B31" s="61" t="s">
        <v>670</v>
      </c>
      <c r="C31" s="22" t="s">
        <v>738</v>
      </c>
      <c r="D31" s="68">
        <v>1212.9269999999999</v>
      </c>
      <c r="E31" s="191">
        <v>1212.9269999999999</v>
      </c>
      <c r="F31" s="190"/>
      <c r="G31" s="196" t="s">
        <v>54</v>
      </c>
      <c r="H31" s="197">
        <v>39076</v>
      </c>
      <c r="I31" s="22" t="s">
        <v>756</v>
      </c>
      <c r="J31" s="189">
        <v>607.29999999999995</v>
      </c>
      <c r="K31" s="193" t="s">
        <v>35</v>
      </c>
      <c r="L31" s="198" t="s">
        <v>706</v>
      </c>
      <c r="M31" s="194"/>
      <c r="N31" s="65"/>
      <c r="O31" s="194"/>
      <c r="P31" s="194"/>
    </row>
    <row r="32" spans="1:16" s="66" customFormat="1" ht="74.25" customHeight="1">
      <c r="A32" s="240">
        <v>20</v>
      </c>
      <c r="B32" s="9" t="s">
        <v>118</v>
      </c>
      <c r="C32" s="9" t="s">
        <v>482</v>
      </c>
      <c r="D32" s="68">
        <v>4719.9889999999996</v>
      </c>
      <c r="E32" s="191">
        <v>4719.9889999999996</v>
      </c>
      <c r="F32" s="190" t="s">
        <v>308</v>
      </c>
      <c r="G32" s="196">
        <v>19100</v>
      </c>
      <c r="H32" s="197">
        <v>41002</v>
      </c>
      <c r="I32" s="22" t="s">
        <v>758</v>
      </c>
      <c r="J32" s="189">
        <v>1294.5</v>
      </c>
      <c r="K32" s="193" t="s">
        <v>35</v>
      </c>
      <c r="L32" s="198" t="s">
        <v>564</v>
      </c>
      <c r="M32" s="194"/>
      <c r="N32" s="65"/>
      <c r="O32" s="194"/>
      <c r="P32" s="194"/>
    </row>
    <row r="33" spans="1:16" s="66" customFormat="1" ht="73.5">
      <c r="A33" s="193">
        <v>21</v>
      </c>
      <c r="B33" s="61" t="s">
        <v>122</v>
      </c>
      <c r="C33" s="9" t="s">
        <v>739</v>
      </c>
      <c r="D33" s="68">
        <v>109.4</v>
      </c>
      <c r="E33" s="68">
        <v>109.4</v>
      </c>
      <c r="F33" s="130" t="s">
        <v>309</v>
      </c>
      <c r="G33" s="196" t="s">
        <v>54</v>
      </c>
      <c r="H33" s="197">
        <v>39076</v>
      </c>
      <c r="I33" s="22" t="s">
        <v>756</v>
      </c>
      <c r="J33" s="193">
        <v>56.8</v>
      </c>
      <c r="K33" s="193" t="s">
        <v>410</v>
      </c>
      <c r="L33" s="198" t="s">
        <v>592</v>
      </c>
      <c r="M33" s="194"/>
      <c r="N33" s="65"/>
      <c r="O33" s="194"/>
      <c r="P33" s="194"/>
    </row>
    <row r="34" spans="1:16" s="66" customFormat="1" ht="73.5">
      <c r="A34" s="193">
        <v>22</v>
      </c>
      <c r="B34" s="61" t="s">
        <v>407</v>
      </c>
      <c r="C34" s="9" t="s">
        <v>655</v>
      </c>
      <c r="D34" s="68">
        <v>1151.2</v>
      </c>
      <c r="E34" s="68">
        <v>1151.2</v>
      </c>
      <c r="F34" s="130" t="s">
        <v>310</v>
      </c>
      <c r="G34" s="196">
        <v>931.1</v>
      </c>
      <c r="H34" s="197">
        <v>38030</v>
      </c>
      <c r="I34" s="22" t="s">
        <v>358</v>
      </c>
      <c r="J34" s="193">
        <v>1448.2</v>
      </c>
      <c r="K34" s="193" t="s">
        <v>410</v>
      </c>
      <c r="L34" s="198" t="s">
        <v>565</v>
      </c>
      <c r="M34" s="194"/>
      <c r="N34" s="65"/>
      <c r="O34" s="219" t="s">
        <v>656</v>
      </c>
      <c r="P34" s="194"/>
    </row>
    <row r="35" spans="1:16" s="66" customFormat="1" ht="73.5">
      <c r="A35" s="193">
        <v>23</v>
      </c>
      <c r="B35" s="61" t="s">
        <v>651</v>
      </c>
      <c r="C35" s="9" t="s">
        <v>652</v>
      </c>
      <c r="D35" s="68">
        <v>68.3</v>
      </c>
      <c r="E35" s="68">
        <v>68.3</v>
      </c>
      <c r="F35" s="130" t="s">
        <v>311</v>
      </c>
      <c r="G35" s="196">
        <v>58.2</v>
      </c>
      <c r="H35" s="197">
        <v>38030</v>
      </c>
      <c r="I35" s="22" t="s">
        <v>358</v>
      </c>
      <c r="J35" s="193">
        <v>90.6</v>
      </c>
      <c r="K35" s="193" t="s">
        <v>410</v>
      </c>
      <c r="L35" s="198" t="s">
        <v>566</v>
      </c>
      <c r="M35" s="194"/>
      <c r="N35" s="65"/>
      <c r="O35" s="219" t="s">
        <v>653</v>
      </c>
      <c r="P35" s="194"/>
    </row>
    <row r="36" spans="1:16" s="66" customFormat="1" ht="73.5">
      <c r="A36" s="193">
        <v>24</v>
      </c>
      <c r="B36" s="61" t="s">
        <v>649</v>
      </c>
      <c r="C36" s="9" t="s">
        <v>460</v>
      </c>
      <c r="D36" s="68">
        <v>32.9</v>
      </c>
      <c r="E36" s="68">
        <v>32.9</v>
      </c>
      <c r="F36" s="130" t="s">
        <v>312</v>
      </c>
      <c r="G36" s="196">
        <v>179</v>
      </c>
      <c r="H36" s="197">
        <v>34668</v>
      </c>
      <c r="I36" s="22" t="s">
        <v>759</v>
      </c>
      <c r="J36" s="193">
        <v>278.39999999999998</v>
      </c>
      <c r="K36" s="193" t="s">
        <v>410</v>
      </c>
      <c r="L36" s="198" t="s">
        <v>567</v>
      </c>
      <c r="M36" s="194"/>
      <c r="N36" s="65"/>
      <c r="O36" s="219" t="s">
        <v>650</v>
      </c>
      <c r="P36" s="194"/>
    </row>
    <row r="37" spans="1:16" s="66" customFormat="1" ht="73.5">
      <c r="A37" s="193">
        <v>25</v>
      </c>
      <c r="B37" s="61" t="s">
        <v>408</v>
      </c>
      <c r="C37" s="9" t="s">
        <v>461</v>
      </c>
      <c r="D37" s="68">
        <v>206.1</v>
      </c>
      <c r="E37" s="68">
        <v>206.1</v>
      </c>
      <c r="F37" s="130" t="s">
        <v>313</v>
      </c>
      <c r="G37" s="196">
        <v>181.3</v>
      </c>
      <c r="H37" s="197">
        <v>38031</v>
      </c>
      <c r="I37" s="22" t="s">
        <v>358</v>
      </c>
      <c r="J37" s="193">
        <v>282</v>
      </c>
      <c r="K37" s="193" t="s">
        <v>410</v>
      </c>
      <c r="L37" s="198" t="s">
        <v>568</v>
      </c>
      <c r="M37" s="194"/>
      <c r="N37" s="65"/>
      <c r="O37" s="219" t="s">
        <v>657</v>
      </c>
      <c r="P37" s="194"/>
    </row>
    <row r="38" spans="1:16" s="66" customFormat="1" ht="73.5">
      <c r="A38" s="193">
        <v>26</v>
      </c>
      <c r="B38" s="61" t="s">
        <v>121</v>
      </c>
      <c r="C38" s="9" t="s">
        <v>462</v>
      </c>
      <c r="D38" s="68">
        <v>3362.1</v>
      </c>
      <c r="E38" s="68">
        <v>3362.1</v>
      </c>
      <c r="F38" s="130" t="s">
        <v>314</v>
      </c>
      <c r="G38" s="196">
        <v>114</v>
      </c>
      <c r="H38" s="197">
        <v>35661</v>
      </c>
      <c r="I38" s="22" t="s">
        <v>760</v>
      </c>
      <c r="J38" s="193">
        <v>177.3</v>
      </c>
      <c r="K38" s="193" t="s">
        <v>410</v>
      </c>
      <c r="L38" s="198" t="s">
        <v>569</v>
      </c>
      <c r="M38" s="194"/>
      <c r="N38" s="65"/>
      <c r="O38" s="219" t="s">
        <v>654</v>
      </c>
      <c r="P38" s="194"/>
    </row>
    <row r="39" spans="1:16" s="66" customFormat="1" ht="73.5">
      <c r="A39" s="193">
        <v>27</v>
      </c>
      <c r="B39" s="61" t="s">
        <v>126</v>
      </c>
      <c r="C39" s="9" t="s">
        <v>463</v>
      </c>
      <c r="D39" s="68">
        <v>12705.4</v>
      </c>
      <c r="E39" s="189">
        <v>12705.4</v>
      </c>
      <c r="F39" s="190" t="s">
        <v>315</v>
      </c>
      <c r="G39" s="196" t="s">
        <v>54</v>
      </c>
      <c r="H39" s="197">
        <v>33801</v>
      </c>
      <c r="I39" s="198" t="s">
        <v>414</v>
      </c>
      <c r="J39" s="189">
        <v>1344.2</v>
      </c>
      <c r="K39" s="193" t="s">
        <v>38</v>
      </c>
      <c r="L39" s="198" t="s">
        <v>570</v>
      </c>
      <c r="M39" s="194"/>
      <c r="N39" s="65"/>
      <c r="O39" s="198" t="s">
        <v>658</v>
      </c>
      <c r="P39" s="194"/>
    </row>
    <row r="40" spans="1:16" s="66" customFormat="1" ht="73.5">
      <c r="A40" s="193">
        <v>28</v>
      </c>
      <c r="B40" s="61" t="s">
        <v>125</v>
      </c>
      <c r="C40" s="9" t="s">
        <v>464</v>
      </c>
      <c r="D40" s="68">
        <v>5.2</v>
      </c>
      <c r="E40" s="189">
        <v>5.2</v>
      </c>
      <c r="F40" s="190" t="s">
        <v>316</v>
      </c>
      <c r="G40" s="196">
        <v>750.6</v>
      </c>
      <c r="H40" s="197">
        <v>33801</v>
      </c>
      <c r="I40" s="198" t="s">
        <v>414</v>
      </c>
      <c r="J40" s="189">
        <v>101.2</v>
      </c>
      <c r="K40" s="193" t="s">
        <v>38</v>
      </c>
      <c r="L40" s="198" t="s">
        <v>674</v>
      </c>
      <c r="M40" s="64"/>
      <c r="N40" s="65"/>
      <c r="O40" s="198" t="s">
        <v>627</v>
      </c>
      <c r="P40" s="194"/>
    </row>
    <row r="41" spans="1:16" s="66" customFormat="1" ht="73.5">
      <c r="A41" s="193">
        <v>29</v>
      </c>
      <c r="B41" s="61" t="s">
        <v>454</v>
      </c>
      <c r="C41" s="9" t="s">
        <v>455</v>
      </c>
      <c r="D41" s="68">
        <v>2306.105</v>
      </c>
      <c r="E41" s="191">
        <v>2306.105</v>
      </c>
      <c r="F41" s="190" t="s">
        <v>317</v>
      </c>
      <c r="G41" s="196">
        <v>24485.324000000001</v>
      </c>
      <c r="H41" s="197">
        <v>33801</v>
      </c>
      <c r="I41" s="22" t="s">
        <v>414</v>
      </c>
      <c r="J41" s="189">
        <v>818.1</v>
      </c>
      <c r="K41" s="193" t="s">
        <v>39</v>
      </c>
      <c r="L41" s="198" t="s">
        <v>571</v>
      </c>
      <c r="M41" s="194"/>
      <c r="N41" s="65"/>
      <c r="O41" s="198" t="s">
        <v>626</v>
      </c>
      <c r="P41" s="194"/>
    </row>
    <row r="42" spans="1:16" s="66" customFormat="1" ht="73.5">
      <c r="A42" s="193">
        <v>30</v>
      </c>
      <c r="B42" s="9" t="s">
        <v>456</v>
      </c>
      <c r="C42" s="22" t="s">
        <v>457</v>
      </c>
      <c r="D42" s="68">
        <v>7882.2</v>
      </c>
      <c r="E42" s="193">
        <v>7882.2</v>
      </c>
      <c r="F42" s="128" t="s">
        <v>318</v>
      </c>
      <c r="G42" s="196">
        <v>505.04199999999997</v>
      </c>
      <c r="H42" s="197">
        <v>33801</v>
      </c>
      <c r="I42" s="22" t="s">
        <v>414</v>
      </c>
      <c r="J42" s="193">
        <v>1020.7</v>
      </c>
      <c r="K42" s="193" t="s">
        <v>40</v>
      </c>
      <c r="L42" s="198" t="s">
        <v>572</v>
      </c>
      <c r="M42" s="194"/>
      <c r="N42" s="65"/>
      <c r="O42" s="198" t="s">
        <v>625</v>
      </c>
      <c r="P42" s="194"/>
    </row>
    <row r="43" spans="1:16" s="66" customFormat="1" ht="65.25" customHeight="1">
      <c r="A43" s="193">
        <v>31</v>
      </c>
      <c r="B43" s="61" t="s">
        <v>131</v>
      </c>
      <c r="C43" s="9" t="s">
        <v>465</v>
      </c>
      <c r="D43" s="68">
        <v>84.8</v>
      </c>
      <c r="E43" s="189">
        <v>84.8</v>
      </c>
      <c r="F43" s="190" t="s">
        <v>449</v>
      </c>
      <c r="G43" s="196" t="s">
        <v>54</v>
      </c>
      <c r="H43" s="197">
        <v>39076</v>
      </c>
      <c r="I43" s="22" t="s">
        <v>762</v>
      </c>
      <c r="J43" s="189">
        <v>73.3</v>
      </c>
      <c r="K43" s="193" t="s">
        <v>41</v>
      </c>
      <c r="L43" s="198" t="s">
        <v>573</v>
      </c>
      <c r="M43" s="194"/>
      <c r="N43" s="65"/>
      <c r="O43" s="194"/>
      <c r="P43" s="194"/>
    </row>
    <row r="44" spans="1:16" s="66" customFormat="1" ht="63.75" customHeight="1">
      <c r="A44" s="193">
        <v>32</v>
      </c>
      <c r="B44" s="61" t="s">
        <v>130</v>
      </c>
      <c r="C44" s="9" t="s">
        <v>466</v>
      </c>
      <c r="D44" s="68">
        <v>1017.7</v>
      </c>
      <c r="E44" s="189">
        <v>1017.7</v>
      </c>
      <c r="F44" s="190" t="s">
        <v>450</v>
      </c>
      <c r="G44" s="196" t="s">
        <v>54</v>
      </c>
      <c r="H44" s="197">
        <v>39076</v>
      </c>
      <c r="I44" s="22" t="s">
        <v>762</v>
      </c>
      <c r="J44" s="189">
        <v>293.5</v>
      </c>
      <c r="K44" s="193" t="s">
        <v>41</v>
      </c>
      <c r="L44" s="198" t="s">
        <v>574</v>
      </c>
      <c r="M44" s="194"/>
      <c r="N44" s="65"/>
      <c r="O44" s="194"/>
      <c r="P44" s="194"/>
    </row>
    <row r="45" spans="1:16" s="66" customFormat="1" ht="63.75" customHeight="1">
      <c r="A45" s="193">
        <v>33</v>
      </c>
      <c r="B45" s="61" t="s">
        <v>128</v>
      </c>
      <c r="C45" s="9" t="s">
        <v>467</v>
      </c>
      <c r="D45" s="68">
        <v>2570.1999999999998</v>
      </c>
      <c r="E45" s="189">
        <v>2570.1999999999998</v>
      </c>
      <c r="F45" s="129" t="s">
        <v>319</v>
      </c>
      <c r="G45" s="196" t="s">
        <v>54</v>
      </c>
      <c r="H45" s="197">
        <v>39076</v>
      </c>
      <c r="I45" s="22" t="s">
        <v>762</v>
      </c>
      <c r="J45" s="189">
        <v>1110</v>
      </c>
      <c r="K45" s="193" t="s">
        <v>41</v>
      </c>
      <c r="L45" s="198" t="s">
        <v>575</v>
      </c>
      <c r="M45" s="194"/>
      <c r="N45" s="65"/>
      <c r="O45" s="194"/>
      <c r="P45" s="194"/>
    </row>
    <row r="46" spans="1:16" s="66" customFormat="1" ht="63.75" customHeight="1">
      <c r="A46" s="245">
        <v>34</v>
      </c>
      <c r="B46" s="284" t="s">
        <v>129</v>
      </c>
      <c r="C46" s="248" t="s">
        <v>468</v>
      </c>
      <c r="D46" s="251">
        <v>1858.7</v>
      </c>
      <c r="E46" s="254">
        <v>1858.7</v>
      </c>
      <c r="F46" s="257"/>
      <c r="G46" s="260" t="s">
        <v>54</v>
      </c>
      <c r="H46" s="290">
        <v>39076</v>
      </c>
      <c r="I46" s="22" t="s">
        <v>762</v>
      </c>
      <c r="J46" s="254">
        <v>374.8</v>
      </c>
      <c r="K46" s="193" t="s">
        <v>41</v>
      </c>
      <c r="L46" s="198" t="s">
        <v>576</v>
      </c>
      <c r="M46" s="194"/>
      <c r="N46" s="65"/>
      <c r="O46" s="270"/>
      <c r="P46" s="270"/>
    </row>
    <row r="47" spans="1:16" s="66" customFormat="1" ht="63">
      <c r="A47" s="247"/>
      <c r="B47" s="285"/>
      <c r="C47" s="250"/>
      <c r="D47" s="253"/>
      <c r="E47" s="256"/>
      <c r="F47" s="259"/>
      <c r="G47" s="262"/>
      <c r="H47" s="291"/>
      <c r="I47" s="22" t="s">
        <v>762</v>
      </c>
      <c r="J47" s="256"/>
      <c r="K47" s="193" t="s">
        <v>506</v>
      </c>
      <c r="L47" s="219" t="s">
        <v>507</v>
      </c>
      <c r="N47" s="65"/>
      <c r="O47" s="271"/>
      <c r="P47" s="271"/>
    </row>
    <row r="48" spans="1:16" s="66" customFormat="1" ht="63.75" customHeight="1">
      <c r="A48" s="193">
        <v>35</v>
      </c>
      <c r="B48" s="9" t="s">
        <v>123</v>
      </c>
      <c r="C48" s="9" t="s">
        <v>486</v>
      </c>
      <c r="D48" s="68">
        <v>745.8</v>
      </c>
      <c r="E48" s="189">
        <v>745.8</v>
      </c>
      <c r="F48" s="190" t="s">
        <v>320</v>
      </c>
      <c r="G48" s="196" t="s">
        <v>54</v>
      </c>
      <c r="H48" s="197">
        <v>41002</v>
      </c>
      <c r="I48" s="22" t="s">
        <v>763</v>
      </c>
      <c r="J48" s="189">
        <v>265.10000000000002</v>
      </c>
      <c r="K48" s="193" t="s">
        <v>41</v>
      </c>
      <c r="L48" s="198" t="s">
        <v>577</v>
      </c>
      <c r="M48" s="194"/>
      <c r="N48" s="65"/>
      <c r="O48" s="194"/>
      <c r="P48" s="194"/>
    </row>
    <row r="49" spans="1:16" s="66" customFormat="1" ht="65.25" customHeight="1">
      <c r="A49" s="193">
        <v>36</v>
      </c>
      <c r="B49" s="9" t="s">
        <v>469</v>
      </c>
      <c r="C49" s="9" t="s">
        <v>487</v>
      </c>
      <c r="D49" s="68">
        <v>197.9</v>
      </c>
      <c r="E49" s="189">
        <v>197.9</v>
      </c>
      <c r="F49" s="190" t="s">
        <v>321</v>
      </c>
      <c r="G49" s="196" t="s">
        <v>54</v>
      </c>
      <c r="H49" s="197">
        <v>41002</v>
      </c>
      <c r="I49" s="22" t="s">
        <v>763</v>
      </c>
      <c r="J49" s="189">
        <v>69.2</v>
      </c>
      <c r="K49" s="193" t="s">
        <v>41</v>
      </c>
      <c r="L49" s="198" t="s">
        <v>578</v>
      </c>
      <c r="M49" s="194"/>
      <c r="N49" s="65"/>
      <c r="O49" s="194"/>
      <c r="P49" s="194"/>
    </row>
    <row r="50" spans="1:16" s="66" customFormat="1" ht="68.25" customHeight="1">
      <c r="A50" s="193">
        <v>37</v>
      </c>
      <c r="B50" s="61" t="s">
        <v>132</v>
      </c>
      <c r="C50" s="9" t="s">
        <v>470</v>
      </c>
      <c r="D50" s="68">
        <v>1185.48</v>
      </c>
      <c r="E50" s="189">
        <v>1185.48</v>
      </c>
      <c r="F50" s="190" t="s">
        <v>322</v>
      </c>
      <c r="G50" s="196">
        <v>1037</v>
      </c>
      <c r="H50" s="197">
        <v>33801</v>
      </c>
      <c r="I50" s="22" t="s">
        <v>414</v>
      </c>
      <c r="J50" s="189">
        <v>111.2</v>
      </c>
      <c r="K50" s="193" t="s">
        <v>42</v>
      </c>
      <c r="L50" s="198" t="s">
        <v>579</v>
      </c>
      <c r="M50" s="194"/>
      <c r="N50" s="65"/>
      <c r="O50" s="194" t="s">
        <v>660</v>
      </c>
      <c r="P50" s="194"/>
    </row>
    <row r="51" spans="1:16" s="66" customFormat="1" ht="66.75" customHeight="1">
      <c r="A51" s="193">
        <v>38</v>
      </c>
      <c r="B51" s="61" t="s">
        <v>356</v>
      </c>
      <c r="C51" s="9" t="s">
        <v>471</v>
      </c>
      <c r="D51" s="68">
        <v>1366.08</v>
      </c>
      <c r="E51" s="189">
        <v>1366.08</v>
      </c>
      <c r="F51" s="190" t="s">
        <v>323</v>
      </c>
      <c r="G51" s="196">
        <v>2900</v>
      </c>
      <c r="H51" s="197">
        <v>33801</v>
      </c>
      <c r="I51" s="22" t="s">
        <v>414</v>
      </c>
      <c r="J51" s="189">
        <v>335.9</v>
      </c>
      <c r="K51" s="193" t="s">
        <v>42</v>
      </c>
      <c r="L51" s="198" t="s">
        <v>580</v>
      </c>
      <c r="M51" s="194"/>
      <c r="N51" s="65"/>
      <c r="O51" s="194" t="s">
        <v>659</v>
      </c>
      <c r="P51" s="194"/>
    </row>
    <row r="52" spans="1:16" s="66" customFormat="1" ht="65.25" customHeight="1">
      <c r="A52" s="245">
        <v>39</v>
      </c>
      <c r="B52" s="284" t="s">
        <v>133</v>
      </c>
      <c r="C52" s="248" t="s">
        <v>472</v>
      </c>
      <c r="D52" s="251">
        <v>1335.6</v>
      </c>
      <c r="E52" s="254">
        <v>1335.6</v>
      </c>
      <c r="F52" s="257" t="s">
        <v>324</v>
      </c>
      <c r="G52" s="260">
        <v>2771</v>
      </c>
      <c r="H52" s="263">
        <v>33801</v>
      </c>
      <c r="I52" s="272" t="s">
        <v>414</v>
      </c>
      <c r="J52" s="254">
        <v>297.10000000000002</v>
      </c>
      <c r="K52" s="193" t="s">
        <v>42</v>
      </c>
      <c r="L52" s="198" t="s">
        <v>581</v>
      </c>
      <c r="M52" s="194"/>
      <c r="N52" s="65"/>
      <c r="O52" s="270" t="s">
        <v>661</v>
      </c>
      <c r="P52" s="270"/>
    </row>
    <row r="53" spans="1:16" s="66" customFormat="1" ht="63">
      <c r="A53" s="247"/>
      <c r="B53" s="285"/>
      <c r="C53" s="250"/>
      <c r="D53" s="253"/>
      <c r="E53" s="256"/>
      <c r="F53" s="259"/>
      <c r="G53" s="262"/>
      <c r="H53" s="265"/>
      <c r="I53" s="273"/>
      <c r="J53" s="256"/>
      <c r="K53" s="193" t="s">
        <v>373</v>
      </c>
      <c r="L53" s="198" t="s">
        <v>503</v>
      </c>
      <c r="M53" s="65"/>
      <c r="N53" s="69"/>
      <c r="O53" s="271"/>
      <c r="P53" s="271"/>
    </row>
    <row r="54" spans="1:16" s="66" customFormat="1" ht="92.25" customHeight="1">
      <c r="A54" s="193">
        <v>40</v>
      </c>
      <c r="B54" s="61" t="s">
        <v>451</v>
      </c>
      <c r="C54" s="9" t="s">
        <v>447</v>
      </c>
      <c r="D54" s="68">
        <v>0</v>
      </c>
      <c r="E54" s="68">
        <v>0</v>
      </c>
      <c r="F54" s="130" t="s">
        <v>448</v>
      </c>
      <c r="G54" s="171">
        <v>7803.6120000000001</v>
      </c>
      <c r="H54" s="197">
        <v>42032</v>
      </c>
      <c r="I54" s="22" t="s">
        <v>764</v>
      </c>
      <c r="J54" s="193">
        <v>295.2</v>
      </c>
      <c r="K54" s="193" t="s">
        <v>42</v>
      </c>
      <c r="L54" s="198" t="s">
        <v>582</v>
      </c>
      <c r="M54" s="194"/>
      <c r="N54" s="69"/>
      <c r="O54" s="194" t="s">
        <v>501</v>
      </c>
      <c r="P54" s="194"/>
    </row>
    <row r="55" spans="1:16" s="66" customFormat="1" ht="83.25" customHeight="1">
      <c r="A55" s="193">
        <v>41</v>
      </c>
      <c r="B55" s="61" t="s">
        <v>452</v>
      </c>
      <c r="C55" s="9" t="s">
        <v>453</v>
      </c>
      <c r="D55" s="68">
        <v>9273.0969999999998</v>
      </c>
      <c r="E55" s="191">
        <v>9273.0969999999998</v>
      </c>
      <c r="F55" s="190" t="s">
        <v>325</v>
      </c>
      <c r="G55" s="171">
        <v>19901.427</v>
      </c>
      <c r="H55" s="197">
        <v>33801</v>
      </c>
      <c r="I55" s="22" t="s">
        <v>414</v>
      </c>
      <c r="J55" s="189">
        <v>952.7</v>
      </c>
      <c r="K55" s="193" t="s">
        <v>28</v>
      </c>
      <c r="L55" s="198" t="s">
        <v>583</v>
      </c>
      <c r="M55" s="194"/>
      <c r="N55" s="65"/>
      <c r="O55" s="194" t="s">
        <v>624</v>
      </c>
      <c r="P55" s="194"/>
    </row>
    <row r="56" spans="1:16" s="66" customFormat="1" ht="61.5" customHeight="1">
      <c r="A56" s="193">
        <v>42</v>
      </c>
      <c r="B56" s="61" t="s">
        <v>136</v>
      </c>
      <c r="C56" s="9" t="s">
        <v>55</v>
      </c>
      <c r="D56" s="68">
        <v>138.643</v>
      </c>
      <c r="E56" s="191">
        <v>138.643</v>
      </c>
      <c r="F56" s="190"/>
      <c r="G56" s="196" t="s">
        <v>54</v>
      </c>
      <c r="H56" s="197">
        <v>33801</v>
      </c>
      <c r="I56" s="22" t="s">
        <v>708</v>
      </c>
      <c r="J56" s="189">
        <v>140</v>
      </c>
      <c r="K56" s="193" t="s">
        <v>28</v>
      </c>
      <c r="L56" s="198" t="s">
        <v>707</v>
      </c>
      <c r="M56" s="194"/>
      <c r="N56" s="65"/>
      <c r="O56" s="194"/>
      <c r="P56" s="194"/>
    </row>
    <row r="57" spans="1:16" s="66" customFormat="1" ht="88.5" customHeight="1">
      <c r="A57" s="193">
        <v>43</v>
      </c>
      <c r="B57" s="61" t="s">
        <v>134</v>
      </c>
      <c r="C57" s="9" t="s">
        <v>56</v>
      </c>
      <c r="D57" s="68">
        <v>32.692</v>
      </c>
      <c r="E57" s="191">
        <v>32.692</v>
      </c>
      <c r="F57" s="190" t="s">
        <v>326</v>
      </c>
      <c r="G57" s="196" t="s">
        <v>54</v>
      </c>
      <c r="H57" s="197">
        <v>33801</v>
      </c>
      <c r="I57" s="22" t="s">
        <v>414</v>
      </c>
      <c r="J57" s="189">
        <v>132.69999999999999</v>
      </c>
      <c r="K57" s="193" t="s">
        <v>28</v>
      </c>
      <c r="L57" s="198" t="s">
        <v>584</v>
      </c>
      <c r="M57" s="194"/>
      <c r="N57" s="65"/>
      <c r="O57" s="194" t="s">
        <v>623</v>
      </c>
      <c r="P57" s="194"/>
    </row>
    <row r="58" spans="1:16" s="66" customFormat="1" ht="83.25" customHeight="1">
      <c r="A58" s="245">
        <v>44</v>
      </c>
      <c r="B58" s="284" t="s">
        <v>413</v>
      </c>
      <c r="C58" s="248" t="s">
        <v>511</v>
      </c>
      <c r="D58" s="251">
        <v>761.50900000000001</v>
      </c>
      <c r="E58" s="277">
        <v>762.50900000000001</v>
      </c>
      <c r="F58" s="288" t="s">
        <v>327</v>
      </c>
      <c r="G58" s="260">
        <v>319.66611</v>
      </c>
      <c r="H58" s="263">
        <v>33801</v>
      </c>
      <c r="I58" s="272" t="s">
        <v>414</v>
      </c>
      <c r="J58" s="245">
        <v>170.9</v>
      </c>
      <c r="K58" s="286" t="s">
        <v>29</v>
      </c>
      <c r="L58" s="266" t="s">
        <v>585</v>
      </c>
      <c r="M58" s="270" t="s">
        <v>512</v>
      </c>
      <c r="N58" s="65"/>
      <c r="O58" s="270" t="s">
        <v>622</v>
      </c>
      <c r="P58" s="270"/>
    </row>
    <row r="59" spans="1:16" s="66" customFormat="1" ht="28.5" customHeight="1">
      <c r="A59" s="247"/>
      <c r="B59" s="285"/>
      <c r="C59" s="250"/>
      <c r="D59" s="253"/>
      <c r="E59" s="278"/>
      <c r="F59" s="289"/>
      <c r="G59" s="262"/>
      <c r="H59" s="265"/>
      <c r="I59" s="273"/>
      <c r="J59" s="247"/>
      <c r="K59" s="287"/>
      <c r="L59" s="268"/>
      <c r="M59" s="271"/>
      <c r="N59" s="65"/>
      <c r="O59" s="271"/>
      <c r="P59" s="271"/>
    </row>
    <row r="60" spans="1:16" s="66" customFormat="1" ht="88.5" customHeight="1">
      <c r="A60" s="245">
        <v>45</v>
      </c>
      <c r="B60" s="242" t="s">
        <v>745</v>
      </c>
      <c r="C60" s="248" t="s">
        <v>476</v>
      </c>
      <c r="D60" s="251">
        <v>15569.883</v>
      </c>
      <c r="E60" s="277">
        <v>15570.883</v>
      </c>
      <c r="F60" s="288" t="s">
        <v>328</v>
      </c>
      <c r="G60" s="260">
        <v>31000</v>
      </c>
      <c r="H60" s="263">
        <v>33801</v>
      </c>
      <c r="I60" s="272" t="s">
        <v>414</v>
      </c>
      <c r="J60" s="245">
        <v>4043.1</v>
      </c>
      <c r="K60" s="72" t="s">
        <v>29</v>
      </c>
      <c r="L60" s="219" t="s">
        <v>693</v>
      </c>
      <c r="M60" s="270" t="s">
        <v>293</v>
      </c>
      <c r="N60" s="65"/>
      <c r="O60" s="270" t="s">
        <v>621</v>
      </c>
      <c r="P60" s="270"/>
    </row>
    <row r="61" spans="1:16" s="66" customFormat="1" ht="73.5">
      <c r="A61" s="247"/>
      <c r="B61" s="244"/>
      <c r="C61" s="250"/>
      <c r="D61" s="253"/>
      <c r="E61" s="278"/>
      <c r="F61" s="289"/>
      <c r="G61" s="262"/>
      <c r="H61" s="265"/>
      <c r="I61" s="273"/>
      <c r="J61" s="247"/>
      <c r="K61" s="193" t="s">
        <v>480</v>
      </c>
      <c r="L61" s="198" t="s">
        <v>513</v>
      </c>
      <c r="M61" s="271"/>
      <c r="N61" s="65"/>
      <c r="O61" s="271"/>
      <c r="P61" s="271"/>
    </row>
    <row r="62" spans="1:16" s="66" customFormat="1" ht="41.25" customHeight="1">
      <c r="A62" s="193">
        <v>46</v>
      </c>
      <c r="B62" s="61" t="s">
        <v>140</v>
      </c>
      <c r="C62" s="9" t="s">
        <v>58</v>
      </c>
      <c r="D62" s="68">
        <v>251.14699999999999</v>
      </c>
      <c r="E62" s="191">
        <v>251.14699999999999</v>
      </c>
      <c r="F62" s="128"/>
      <c r="G62" s="196" t="s">
        <v>54</v>
      </c>
      <c r="H62" s="197">
        <v>33801</v>
      </c>
      <c r="I62" s="22" t="s">
        <v>414</v>
      </c>
      <c r="J62" s="193">
        <v>38</v>
      </c>
      <c r="K62" s="193" t="s">
        <v>29</v>
      </c>
      <c r="L62" s="198" t="s">
        <v>706</v>
      </c>
      <c r="M62" s="194"/>
      <c r="N62" s="65"/>
      <c r="O62" s="194"/>
      <c r="P62" s="194"/>
    </row>
    <row r="63" spans="1:16" s="66" customFormat="1" ht="40.5" customHeight="1">
      <c r="A63" s="193">
        <f>A62+1</f>
        <v>47</v>
      </c>
      <c r="B63" s="61" t="s">
        <v>138</v>
      </c>
      <c r="C63" s="9" t="s">
        <v>58</v>
      </c>
      <c r="D63" s="68">
        <v>224.60499999999999</v>
      </c>
      <c r="E63" s="191">
        <v>224.60499999999999</v>
      </c>
      <c r="F63" s="128"/>
      <c r="G63" s="196" t="s">
        <v>54</v>
      </c>
      <c r="H63" s="197">
        <v>33801</v>
      </c>
      <c r="I63" s="22" t="s">
        <v>414</v>
      </c>
      <c r="J63" s="193">
        <v>15</v>
      </c>
      <c r="K63" s="193" t="s">
        <v>29</v>
      </c>
      <c r="L63" s="198" t="s">
        <v>706</v>
      </c>
      <c r="M63" s="194"/>
      <c r="N63" s="65"/>
      <c r="O63" s="194"/>
      <c r="P63" s="194"/>
    </row>
    <row r="64" spans="1:16" s="66" customFormat="1" ht="43.5" customHeight="1">
      <c r="A64" s="193">
        <v>48</v>
      </c>
      <c r="B64" s="61" t="s">
        <v>141</v>
      </c>
      <c r="C64" s="9" t="s">
        <v>58</v>
      </c>
      <c r="D64" s="68">
        <v>409.78899999999999</v>
      </c>
      <c r="E64" s="191">
        <v>409.78899999999999</v>
      </c>
      <c r="F64" s="128"/>
      <c r="G64" s="196" t="s">
        <v>54</v>
      </c>
      <c r="H64" s="197">
        <v>33801</v>
      </c>
      <c r="I64" s="22" t="s">
        <v>414</v>
      </c>
      <c r="J64" s="193">
        <v>120</v>
      </c>
      <c r="K64" s="193" t="s">
        <v>29</v>
      </c>
      <c r="L64" s="198" t="s">
        <v>706</v>
      </c>
      <c r="M64" s="20"/>
      <c r="N64" s="65"/>
      <c r="O64" s="194"/>
      <c r="P64" s="194"/>
    </row>
    <row r="65" spans="1:17" s="66" customFormat="1" ht="82.5">
      <c r="A65" s="193">
        <v>49</v>
      </c>
      <c r="B65" s="61" t="s">
        <v>142</v>
      </c>
      <c r="C65" s="9" t="s">
        <v>475</v>
      </c>
      <c r="D65" s="68">
        <v>283.11</v>
      </c>
      <c r="E65" s="193">
        <v>283.11</v>
      </c>
      <c r="F65" s="128"/>
      <c r="G65" s="196" t="s">
        <v>54</v>
      </c>
      <c r="H65" s="197">
        <v>33801</v>
      </c>
      <c r="I65" s="22" t="s">
        <v>414</v>
      </c>
      <c r="J65" s="193">
        <v>80</v>
      </c>
      <c r="K65" s="193" t="s">
        <v>29</v>
      </c>
      <c r="L65" s="198" t="s">
        <v>706</v>
      </c>
      <c r="M65" s="20" t="s">
        <v>293</v>
      </c>
      <c r="N65" s="65"/>
      <c r="O65" s="194"/>
      <c r="P65" s="194"/>
    </row>
    <row r="66" spans="1:17" s="66" customFormat="1" ht="52.5">
      <c r="A66" s="193">
        <v>50</v>
      </c>
      <c r="B66" s="61" t="s">
        <v>137</v>
      </c>
      <c r="C66" s="9" t="s">
        <v>58</v>
      </c>
      <c r="D66" s="68">
        <v>284.93900000000002</v>
      </c>
      <c r="E66" s="191">
        <v>284.93900000000002</v>
      </c>
      <c r="F66" s="128"/>
      <c r="G66" s="196" t="s">
        <v>54</v>
      </c>
      <c r="H66" s="197">
        <v>33801</v>
      </c>
      <c r="I66" s="22" t="s">
        <v>414</v>
      </c>
      <c r="J66" s="193">
        <v>110</v>
      </c>
      <c r="K66" s="193" t="s">
        <v>29</v>
      </c>
      <c r="L66" s="198" t="s">
        <v>706</v>
      </c>
      <c r="M66" s="194"/>
      <c r="N66" s="65"/>
      <c r="O66" s="194"/>
      <c r="P66" s="194"/>
    </row>
    <row r="67" spans="1:17" s="7" customFormat="1" ht="90" customHeight="1">
      <c r="A67" s="193">
        <v>51</v>
      </c>
      <c r="B67" s="61" t="s">
        <v>438</v>
      </c>
      <c r="C67" s="9" t="s">
        <v>439</v>
      </c>
      <c r="D67" s="68">
        <v>7716.9755999999998</v>
      </c>
      <c r="E67" s="189">
        <v>7717</v>
      </c>
      <c r="F67" s="190" t="s">
        <v>676</v>
      </c>
      <c r="G67" s="196">
        <v>23756.231</v>
      </c>
      <c r="H67" s="197">
        <v>33801</v>
      </c>
      <c r="I67" s="22" t="s">
        <v>414</v>
      </c>
      <c r="J67" s="189">
        <v>2939.4</v>
      </c>
      <c r="K67" s="193" t="s">
        <v>43</v>
      </c>
      <c r="L67" s="198" t="s">
        <v>593</v>
      </c>
      <c r="M67" s="71" t="s">
        <v>293</v>
      </c>
      <c r="N67" s="65"/>
      <c r="O67" s="194" t="s">
        <v>620</v>
      </c>
      <c r="P67" s="194"/>
    </row>
    <row r="68" spans="1:17" s="7" customFormat="1" ht="86.25" customHeight="1">
      <c r="A68" s="245">
        <v>52</v>
      </c>
      <c r="B68" s="284" t="s">
        <v>143</v>
      </c>
      <c r="C68" s="248" t="s">
        <v>443</v>
      </c>
      <c r="D68" s="251">
        <v>2749.991</v>
      </c>
      <c r="E68" s="251">
        <v>2750.991</v>
      </c>
      <c r="F68" s="257" t="s">
        <v>329</v>
      </c>
      <c r="G68" s="260">
        <v>7700</v>
      </c>
      <c r="H68" s="263">
        <v>33801</v>
      </c>
      <c r="I68" s="272" t="s">
        <v>414</v>
      </c>
      <c r="J68" s="254">
        <v>907.7</v>
      </c>
      <c r="K68" s="193" t="s">
        <v>43</v>
      </c>
      <c r="L68" s="198" t="s">
        <v>594</v>
      </c>
      <c r="M68" s="71" t="s">
        <v>293</v>
      </c>
      <c r="N68" s="65"/>
      <c r="O68" s="270" t="s">
        <v>619</v>
      </c>
      <c r="P68" s="270"/>
    </row>
    <row r="69" spans="1:17" s="7" customFormat="1" ht="73.5">
      <c r="A69" s="247"/>
      <c r="B69" s="285"/>
      <c r="C69" s="250"/>
      <c r="D69" s="253"/>
      <c r="E69" s="253"/>
      <c r="F69" s="259"/>
      <c r="G69" s="262"/>
      <c r="H69" s="265"/>
      <c r="I69" s="273"/>
      <c r="J69" s="256"/>
      <c r="K69" s="193" t="s">
        <v>480</v>
      </c>
      <c r="L69" s="198" t="s">
        <v>514</v>
      </c>
      <c r="N69" s="65"/>
      <c r="O69" s="271"/>
      <c r="P69" s="271"/>
    </row>
    <row r="70" spans="1:17" s="7" customFormat="1" ht="59.25" customHeight="1">
      <c r="A70" s="72">
        <v>53</v>
      </c>
      <c r="B70" s="73" t="s">
        <v>139</v>
      </c>
      <c r="C70" s="72" t="s">
        <v>57</v>
      </c>
      <c r="D70" s="308">
        <v>1791.9756</v>
      </c>
      <c r="E70" s="309">
        <v>1792</v>
      </c>
      <c r="F70" s="310" t="s">
        <v>675</v>
      </c>
      <c r="G70" s="311">
        <v>62.5</v>
      </c>
      <c r="H70" s="98">
        <v>33801</v>
      </c>
      <c r="I70" s="82" t="s">
        <v>414</v>
      </c>
      <c r="J70" s="309">
        <v>87.9</v>
      </c>
      <c r="K70" s="72" t="s">
        <v>43</v>
      </c>
      <c r="L70" s="82" t="s">
        <v>824</v>
      </c>
      <c r="M70" s="67" t="s">
        <v>515</v>
      </c>
      <c r="N70" s="65"/>
      <c r="O70" s="67" t="s">
        <v>415</v>
      </c>
      <c r="P70" s="67"/>
    </row>
    <row r="71" spans="1:17" s="7" customFormat="1" ht="82.5" customHeight="1">
      <c r="A71" s="193">
        <v>54</v>
      </c>
      <c r="B71" s="61" t="s">
        <v>436</v>
      </c>
      <c r="C71" s="9" t="s">
        <v>437</v>
      </c>
      <c r="D71" s="68">
        <v>42.331000000000003</v>
      </c>
      <c r="E71" s="191">
        <v>42.331000000000003</v>
      </c>
      <c r="F71" s="190" t="s">
        <v>677</v>
      </c>
      <c r="G71" s="196">
        <v>882</v>
      </c>
      <c r="H71" s="197">
        <v>33801</v>
      </c>
      <c r="I71" s="22" t="s">
        <v>414</v>
      </c>
      <c r="J71" s="189">
        <v>355.9</v>
      </c>
      <c r="K71" s="203" t="s">
        <v>43</v>
      </c>
      <c r="L71" s="219" t="s">
        <v>595</v>
      </c>
      <c r="M71" s="71" t="s">
        <v>293</v>
      </c>
      <c r="N71" s="65"/>
      <c r="O71" s="194" t="s">
        <v>618</v>
      </c>
      <c r="P71" s="194"/>
    </row>
    <row r="72" spans="1:17" s="7" customFormat="1" ht="66" customHeight="1">
      <c r="A72" s="193">
        <v>55</v>
      </c>
      <c r="B72" s="9" t="s">
        <v>454</v>
      </c>
      <c r="C72" s="9" t="s">
        <v>679</v>
      </c>
      <c r="D72" s="68">
        <v>4.8</v>
      </c>
      <c r="E72" s="193">
        <v>4.8</v>
      </c>
      <c r="F72" s="128" t="s">
        <v>332</v>
      </c>
      <c r="G72" s="196">
        <v>1888.634</v>
      </c>
      <c r="H72" s="197">
        <v>33801</v>
      </c>
      <c r="I72" s="22" t="s">
        <v>414</v>
      </c>
      <c r="J72" s="193">
        <v>91.2</v>
      </c>
      <c r="K72" s="203" t="s">
        <v>43</v>
      </c>
      <c r="L72" s="198" t="s">
        <v>823</v>
      </c>
      <c r="M72" s="194"/>
      <c r="N72" s="65"/>
      <c r="O72" s="194" t="s">
        <v>615</v>
      </c>
      <c r="P72" s="194"/>
    </row>
    <row r="73" spans="1:17" s="66" customFormat="1" ht="82.5" customHeight="1">
      <c r="A73" s="193">
        <v>56</v>
      </c>
      <c r="B73" s="9" t="s">
        <v>454</v>
      </c>
      <c r="C73" s="9" t="s">
        <v>458</v>
      </c>
      <c r="D73" s="68">
        <v>18804.900000000001</v>
      </c>
      <c r="E73" s="193">
        <v>12305.7</v>
      </c>
      <c r="F73" s="128" t="s">
        <v>333</v>
      </c>
      <c r="G73" s="196">
        <v>33000</v>
      </c>
      <c r="H73" s="197">
        <v>33801</v>
      </c>
      <c r="I73" s="22" t="s">
        <v>414</v>
      </c>
      <c r="J73" s="193">
        <v>1522.4</v>
      </c>
      <c r="K73" s="193" t="s">
        <v>18</v>
      </c>
      <c r="L73" s="198" t="s">
        <v>709</v>
      </c>
      <c r="M73" s="194"/>
      <c r="N73" s="65"/>
      <c r="O73" s="194" t="s">
        <v>614</v>
      </c>
      <c r="P73" s="194"/>
    </row>
    <row r="74" spans="1:17" s="66" customFormat="1" ht="53.25" customHeight="1">
      <c r="A74" s="193">
        <v>57</v>
      </c>
      <c r="B74" s="9" t="s">
        <v>146</v>
      </c>
      <c r="C74" s="9" t="s">
        <v>508</v>
      </c>
      <c r="D74" s="68">
        <v>53.05</v>
      </c>
      <c r="E74" s="193">
        <v>53.05</v>
      </c>
      <c r="F74" s="128"/>
      <c r="G74" s="196" t="s">
        <v>54</v>
      </c>
      <c r="H74" s="197">
        <v>33364</v>
      </c>
      <c r="I74" s="22" t="s">
        <v>765</v>
      </c>
      <c r="J74" s="193">
        <v>48</v>
      </c>
      <c r="K74" s="193" t="s">
        <v>44</v>
      </c>
      <c r="L74" s="198" t="s">
        <v>690</v>
      </c>
      <c r="M74" s="194"/>
      <c r="N74" s="65"/>
      <c r="O74" s="194"/>
      <c r="P74" s="194"/>
    </row>
    <row r="75" spans="1:17" s="66" customFormat="1" ht="47.25" customHeight="1">
      <c r="A75" s="193">
        <v>58</v>
      </c>
      <c r="B75" s="9" t="s">
        <v>127</v>
      </c>
      <c r="C75" s="9" t="s">
        <v>509</v>
      </c>
      <c r="D75" s="68">
        <v>74.900000000000006</v>
      </c>
      <c r="E75" s="193">
        <v>74.900000000000006</v>
      </c>
      <c r="F75" s="128"/>
      <c r="G75" s="196" t="s">
        <v>54</v>
      </c>
      <c r="H75" s="197">
        <v>33365</v>
      </c>
      <c r="I75" s="22" t="s">
        <v>766</v>
      </c>
      <c r="J75" s="193">
        <v>249.7</v>
      </c>
      <c r="K75" s="193" t="s">
        <v>19</v>
      </c>
      <c r="L75" s="198" t="s">
        <v>690</v>
      </c>
      <c r="M75" s="194"/>
      <c r="N75" s="65"/>
      <c r="O75" s="194"/>
      <c r="P75" s="194"/>
    </row>
    <row r="76" spans="1:17" s="66" customFormat="1" ht="71.25" customHeight="1">
      <c r="A76" s="193">
        <v>59</v>
      </c>
      <c r="B76" s="61" t="s">
        <v>504</v>
      </c>
      <c r="C76" s="9" t="s">
        <v>505</v>
      </c>
      <c r="D76" s="68">
        <v>3615.8429999999998</v>
      </c>
      <c r="E76" s="189">
        <v>2228.692</v>
      </c>
      <c r="F76" s="190" t="s">
        <v>334</v>
      </c>
      <c r="G76" s="196">
        <v>17587.8</v>
      </c>
      <c r="H76" s="70">
        <v>36100</v>
      </c>
      <c r="I76" s="22" t="s">
        <v>767</v>
      </c>
      <c r="J76" s="189">
        <v>965.5</v>
      </c>
      <c r="K76" s="193" t="s">
        <v>21</v>
      </c>
      <c r="L76" s="198" t="s">
        <v>822</v>
      </c>
      <c r="M76" s="194"/>
      <c r="N76" s="65"/>
      <c r="O76" s="194" t="s">
        <v>613</v>
      </c>
      <c r="P76" s="194"/>
    </row>
    <row r="77" spans="1:17" s="66" customFormat="1" ht="81.75" customHeight="1">
      <c r="A77" s="193">
        <v>60</v>
      </c>
      <c r="B77" s="61" t="s">
        <v>420</v>
      </c>
      <c r="C77" s="9" t="s">
        <v>510</v>
      </c>
      <c r="D77" s="68">
        <v>94.8</v>
      </c>
      <c r="E77" s="193">
        <v>94.8</v>
      </c>
      <c r="F77" s="128" t="s">
        <v>335</v>
      </c>
      <c r="G77" s="196">
        <v>8300</v>
      </c>
      <c r="H77" s="263">
        <v>33364</v>
      </c>
      <c r="I77" s="266" t="s">
        <v>768</v>
      </c>
      <c r="J77" s="254">
        <v>632.1</v>
      </c>
      <c r="K77" s="245" t="s">
        <v>20</v>
      </c>
      <c r="L77" s="266" t="s">
        <v>821</v>
      </c>
      <c r="M77" s="71" t="s">
        <v>293</v>
      </c>
      <c r="N77" s="95"/>
      <c r="O77" s="198" t="s">
        <v>612</v>
      </c>
      <c r="P77" s="194"/>
    </row>
    <row r="78" spans="1:17" s="66" customFormat="1" ht="56.25" customHeight="1">
      <c r="A78" s="203" t="s">
        <v>694</v>
      </c>
      <c r="B78" s="73" t="s">
        <v>710</v>
      </c>
      <c r="C78" s="207" t="s">
        <v>419</v>
      </c>
      <c r="D78" s="222">
        <v>59.8</v>
      </c>
      <c r="E78" s="203">
        <v>59.8</v>
      </c>
      <c r="F78" s="218" t="s">
        <v>418</v>
      </c>
      <c r="G78" s="213" t="s">
        <v>54</v>
      </c>
      <c r="H78" s="265"/>
      <c r="I78" s="268"/>
      <c r="J78" s="256"/>
      <c r="K78" s="247"/>
      <c r="L78" s="268"/>
      <c r="M78" s="22" t="s">
        <v>517</v>
      </c>
      <c r="N78" s="95"/>
      <c r="O78" s="238" t="s">
        <v>611</v>
      </c>
      <c r="P78" s="201"/>
      <c r="Q78" s="41"/>
    </row>
    <row r="79" spans="1:17" s="66" customFormat="1" ht="66" customHeight="1">
      <c r="A79" s="193">
        <v>61</v>
      </c>
      <c r="B79" s="9" t="s">
        <v>666</v>
      </c>
      <c r="C79" s="9" t="s">
        <v>667</v>
      </c>
      <c r="D79" s="68">
        <v>4115.3999999999996</v>
      </c>
      <c r="E79" s="189">
        <v>4115.3999999999996</v>
      </c>
      <c r="F79" s="128" t="s">
        <v>336</v>
      </c>
      <c r="G79" s="196" t="s">
        <v>54</v>
      </c>
      <c r="H79" s="197">
        <v>33801</v>
      </c>
      <c r="I79" s="22" t="s">
        <v>769</v>
      </c>
      <c r="J79" s="189">
        <v>923.4</v>
      </c>
      <c r="K79" s="193" t="s">
        <v>45</v>
      </c>
      <c r="L79" s="241" t="s">
        <v>820</v>
      </c>
      <c r="M79" s="194"/>
      <c r="N79" s="65"/>
      <c r="O79" s="67" t="s">
        <v>668</v>
      </c>
      <c r="P79" s="194"/>
    </row>
    <row r="80" spans="1:17" s="66" customFormat="1" ht="60.75" customHeight="1">
      <c r="A80" s="203">
        <v>62</v>
      </c>
      <c r="B80" s="72" t="s">
        <v>139</v>
      </c>
      <c r="C80" s="207" t="s">
        <v>673</v>
      </c>
      <c r="D80" s="222">
        <v>545</v>
      </c>
      <c r="E80" s="205">
        <v>545</v>
      </c>
      <c r="F80" s="211" t="s">
        <v>411</v>
      </c>
      <c r="G80" s="213" t="s">
        <v>54</v>
      </c>
      <c r="H80" s="215">
        <v>33801</v>
      </c>
      <c r="I80" s="22" t="s">
        <v>769</v>
      </c>
      <c r="J80" s="205">
        <v>136.19999999999999</v>
      </c>
      <c r="K80" s="193" t="s">
        <v>45</v>
      </c>
      <c r="L80" s="241" t="s">
        <v>819</v>
      </c>
      <c r="M80" s="20" t="s">
        <v>516</v>
      </c>
      <c r="N80" s="65"/>
      <c r="O80" s="67" t="s">
        <v>610</v>
      </c>
      <c r="P80" s="201"/>
    </row>
    <row r="81" spans="1:17" s="66" customFormat="1" ht="45.75" customHeight="1">
      <c r="A81" s="193">
        <f>A80+1</f>
        <v>63</v>
      </c>
      <c r="B81" s="9" t="s">
        <v>147</v>
      </c>
      <c r="C81" s="9" t="s">
        <v>477</v>
      </c>
      <c r="D81" s="68">
        <v>91.8</v>
      </c>
      <c r="E81" s="189">
        <v>91.8</v>
      </c>
      <c r="F81" s="190"/>
      <c r="G81" s="196" t="s">
        <v>54</v>
      </c>
      <c r="H81" s="197">
        <v>33801</v>
      </c>
      <c r="I81" s="22" t="s">
        <v>769</v>
      </c>
      <c r="J81" s="189">
        <v>93</v>
      </c>
      <c r="K81" s="193" t="s">
        <v>45</v>
      </c>
      <c r="L81" s="198" t="s">
        <v>711</v>
      </c>
      <c r="M81" s="194"/>
      <c r="N81" s="65"/>
      <c r="O81" s="194"/>
      <c r="P81" s="194"/>
    </row>
    <row r="82" spans="1:17" s="66" customFormat="1" ht="62.25" customHeight="1">
      <c r="A82" s="193">
        <f t="shared" ref="A82:A100" si="0">A81+1</f>
        <v>64</v>
      </c>
      <c r="B82" s="9" t="s">
        <v>666</v>
      </c>
      <c r="C82" s="9" t="s">
        <v>478</v>
      </c>
      <c r="D82" s="68">
        <v>8144.3</v>
      </c>
      <c r="E82" s="189">
        <v>8144.3</v>
      </c>
      <c r="F82" s="190" t="s">
        <v>671</v>
      </c>
      <c r="G82" s="196">
        <v>944.7</v>
      </c>
      <c r="H82" s="197">
        <v>33801</v>
      </c>
      <c r="I82" s="22" t="s">
        <v>769</v>
      </c>
      <c r="J82" s="189">
        <v>1188.7</v>
      </c>
      <c r="K82" s="193" t="s">
        <v>45</v>
      </c>
      <c r="L82" s="241" t="s">
        <v>818</v>
      </c>
      <c r="M82" s="194"/>
      <c r="N82" s="65"/>
      <c r="O82" s="67" t="s">
        <v>672</v>
      </c>
      <c r="P82" s="194"/>
    </row>
    <row r="83" spans="1:17" s="66" customFormat="1" ht="72.75" customHeight="1">
      <c r="A83" s="193">
        <f t="shared" si="0"/>
        <v>65</v>
      </c>
      <c r="B83" s="9" t="s">
        <v>473</v>
      </c>
      <c r="C83" s="9" t="s">
        <v>474</v>
      </c>
      <c r="D83" s="68">
        <v>1821.9380000000001</v>
      </c>
      <c r="E83" s="193">
        <v>1821.9380000000001</v>
      </c>
      <c r="F83" s="128" t="s">
        <v>337</v>
      </c>
      <c r="G83" s="196">
        <v>24000</v>
      </c>
      <c r="H83" s="197">
        <v>39444</v>
      </c>
      <c r="I83" s="22" t="s">
        <v>770</v>
      </c>
      <c r="J83" s="193">
        <v>1156.4000000000001</v>
      </c>
      <c r="K83" s="193" t="s">
        <v>17</v>
      </c>
      <c r="L83" s="198" t="s">
        <v>817</v>
      </c>
      <c r="M83" s="194"/>
      <c r="N83" s="65"/>
      <c r="O83" s="194"/>
      <c r="P83" s="194"/>
    </row>
    <row r="84" spans="1:17" s="66" customFormat="1" ht="111" customHeight="1">
      <c r="A84" s="193">
        <f t="shared" si="0"/>
        <v>66</v>
      </c>
      <c r="B84" s="73" t="s">
        <v>168</v>
      </c>
      <c r="C84" s="209" t="s">
        <v>479</v>
      </c>
      <c r="D84" s="222">
        <v>1892.6651999999999</v>
      </c>
      <c r="E84" s="205">
        <v>1892.7</v>
      </c>
      <c r="F84" s="213" t="s">
        <v>347</v>
      </c>
      <c r="G84" s="213">
        <v>4100</v>
      </c>
      <c r="H84" s="215">
        <v>38714</v>
      </c>
      <c r="I84" s="72" t="s">
        <v>771</v>
      </c>
      <c r="J84" s="205">
        <v>482.4</v>
      </c>
      <c r="K84" s="203" t="s">
        <v>480</v>
      </c>
      <c r="L84" s="198" t="s">
        <v>663</v>
      </c>
      <c r="M84" s="82" t="s">
        <v>293</v>
      </c>
      <c r="N84" s="95"/>
      <c r="O84" s="219" t="s">
        <v>609</v>
      </c>
      <c r="P84" s="193"/>
    </row>
    <row r="85" spans="1:17" s="7" customFormat="1" ht="75" customHeight="1">
      <c r="A85" s="193">
        <f t="shared" si="0"/>
        <v>67</v>
      </c>
      <c r="B85" s="61" t="s">
        <v>422</v>
      </c>
      <c r="C85" s="9" t="s">
        <v>518</v>
      </c>
      <c r="D85" s="68">
        <v>432</v>
      </c>
      <c r="E85" s="193">
        <v>432</v>
      </c>
      <c r="F85" s="128" t="s">
        <v>338</v>
      </c>
      <c r="G85" s="196">
        <v>1407.5</v>
      </c>
      <c r="H85" s="197">
        <v>33773</v>
      </c>
      <c r="I85" s="22" t="s">
        <v>772</v>
      </c>
      <c r="J85" s="193">
        <v>654.9</v>
      </c>
      <c r="K85" s="193" t="s">
        <v>686</v>
      </c>
      <c r="L85" s="198" t="s">
        <v>815</v>
      </c>
      <c r="M85" s="194" t="s">
        <v>409</v>
      </c>
      <c r="N85" s="65"/>
      <c r="O85" s="241" t="s">
        <v>816</v>
      </c>
      <c r="P85" s="194"/>
      <c r="Q85" s="41"/>
    </row>
    <row r="86" spans="1:17" s="7" customFormat="1" ht="72.75" customHeight="1">
      <c r="A86" s="193">
        <f t="shared" si="0"/>
        <v>68</v>
      </c>
      <c r="B86" s="73" t="s">
        <v>712</v>
      </c>
      <c r="C86" s="207" t="s">
        <v>519</v>
      </c>
      <c r="D86" s="222">
        <v>65</v>
      </c>
      <c r="E86" s="203">
        <v>65</v>
      </c>
      <c r="F86" s="128" t="s">
        <v>412</v>
      </c>
      <c r="G86" s="213">
        <v>119.1</v>
      </c>
      <c r="H86" s="98">
        <v>33773</v>
      </c>
      <c r="I86" s="22" t="s">
        <v>772</v>
      </c>
      <c r="J86" s="203">
        <v>49</v>
      </c>
      <c r="K86" s="193" t="s">
        <v>686</v>
      </c>
      <c r="L86" s="198" t="s">
        <v>416</v>
      </c>
      <c r="M86" s="20" t="s">
        <v>557</v>
      </c>
      <c r="N86" s="65"/>
      <c r="O86" s="239" t="s">
        <v>608</v>
      </c>
      <c r="P86" s="201"/>
    </row>
    <row r="87" spans="1:17" s="7" customFormat="1" ht="41.25" customHeight="1">
      <c r="A87" s="193">
        <f t="shared" si="0"/>
        <v>69</v>
      </c>
      <c r="B87" s="209" t="s">
        <v>148</v>
      </c>
      <c r="C87" s="207" t="s">
        <v>520</v>
      </c>
      <c r="D87" s="222">
        <v>14.9</v>
      </c>
      <c r="E87" s="203">
        <v>14.9</v>
      </c>
      <c r="F87" s="21"/>
      <c r="G87" s="213" t="s">
        <v>54</v>
      </c>
      <c r="H87" s="215">
        <v>33773</v>
      </c>
      <c r="I87" s="22" t="s">
        <v>772</v>
      </c>
      <c r="J87" s="203">
        <v>16.989999999999998</v>
      </c>
      <c r="K87" s="193" t="s">
        <v>686</v>
      </c>
      <c r="L87" s="198" t="s">
        <v>416</v>
      </c>
      <c r="M87" s="194"/>
      <c r="N87" s="65"/>
      <c r="O87" s="201"/>
      <c r="P87" s="201"/>
    </row>
    <row r="88" spans="1:17" s="66" customFormat="1" ht="39.75">
      <c r="A88" s="193">
        <f t="shared" si="0"/>
        <v>70</v>
      </c>
      <c r="B88" s="9" t="s">
        <v>149</v>
      </c>
      <c r="C88" s="9" t="s">
        <v>521</v>
      </c>
      <c r="D88" s="68">
        <v>1296.5999999999999</v>
      </c>
      <c r="E88" s="193">
        <v>388.6</v>
      </c>
      <c r="F88" s="258" t="s">
        <v>286</v>
      </c>
      <c r="G88" s="196" t="s">
        <v>54</v>
      </c>
      <c r="H88" s="197">
        <v>38028</v>
      </c>
      <c r="I88" s="22" t="s">
        <v>773</v>
      </c>
      <c r="J88" s="193">
        <v>1245.8</v>
      </c>
      <c r="K88" s="193" t="s">
        <v>13</v>
      </c>
      <c r="L88" s="198" t="s">
        <v>379</v>
      </c>
      <c r="M88" s="194"/>
      <c r="N88" s="65"/>
      <c r="O88" s="194"/>
      <c r="P88" s="194"/>
    </row>
    <row r="89" spans="1:17" s="66" customFormat="1" ht="63.75" customHeight="1">
      <c r="A89" s="193">
        <f t="shared" si="0"/>
        <v>71</v>
      </c>
      <c r="B89" s="61" t="s">
        <v>526</v>
      </c>
      <c r="C89" s="9" t="s">
        <v>522</v>
      </c>
      <c r="D89" s="68">
        <v>1979.6079999999999</v>
      </c>
      <c r="E89" s="68">
        <v>1979.6079999999999</v>
      </c>
      <c r="F89" s="259"/>
      <c r="G89" s="196" t="s">
        <v>54</v>
      </c>
      <c r="H89" s="197">
        <v>37943</v>
      </c>
      <c r="I89" s="22" t="s">
        <v>774</v>
      </c>
      <c r="J89" s="189">
        <v>2352</v>
      </c>
      <c r="K89" s="198" t="s">
        <v>362</v>
      </c>
      <c r="L89" s="198" t="s">
        <v>433</v>
      </c>
      <c r="M89" s="20" t="s">
        <v>643</v>
      </c>
      <c r="N89" s="65"/>
      <c r="O89" s="195"/>
      <c r="P89" s="194"/>
    </row>
    <row r="90" spans="1:17" s="66" customFormat="1" ht="51.75" customHeight="1">
      <c r="A90" s="193">
        <f t="shared" si="0"/>
        <v>72</v>
      </c>
      <c r="B90" s="61" t="s">
        <v>527</v>
      </c>
      <c r="C90" s="9" t="s">
        <v>523</v>
      </c>
      <c r="D90" s="68">
        <v>537.1</v>
      </c>
      <c r="E90" s="189">
        <v>537.1</v>
      </c>
      <c r="F90" s="212"/>
      <c r="G90" s="196">
        <v>11184.9</v>
      </c>
      <c r="H90" s="197">
        <v>37943</v>
      </c>
      <c r="I90" s="22" t="s">
        <v>774</v>
      </c>
      <c r="J90" s="189">
        <v>863.7</v>
      </c>
      <c r="K90" s="198" t="s">
        <v>362</v>
      </c>
      <c r="L90" s="198" t="s">
        <v>433</v>
      </c>
      <c r="M90" s="194"/>
      <c r="N90" s="65"/>
      <c r="O90" s="195"/>
      <c r="P90" s="194"/>
    </row>
    <row r="91" spans="1:17" s="66" customFormat="1" ht="36.75" customHeight="1">
      <c r="A91" s="193">
        <f t="shared" si="0"/>
        <v>73</v>
      </c>
      <c r="B91" s="61" t="s">
        <v>158</v>
      </c>
      <c r="C91" s="9" t="s">
        <v>524</v>
      </c>
      <c r="D91" s="68">
        <v>87.317999999999998</v>
      </c>
      <c r="E91" s="68">
        <v>87.317999999999998</v>
      </c>
      <c r="F91" s="190"/>
      <c r="G91" s="196" t="s">
        <v>54</v>
      </c>
      <c r="H91" s="197">
        <v>37943</v>
      </c>
      <c r="I91" s="22" t="s">
        <v>774</v>
      </c>
      <c r="J91" s="189">
        <v>63.7</v>
      </c>
      <c r="K91" s="198" t="s">
        <v>362</v>
      </c>
      <c r="L91" s="198" t="s">
        <v>433</v>
      </c>
      <c r="M91" s="194"/>
      <c r="N91" s="65"/>
      <c r="O91" s="194"/>
      <c r="P91" s="194"/>
    </row>
    <row r="92" spans="1:17" s="66" customFormat="1" ht="36.75" customHeight="1">
      <c r="A92" s="193">
        <f t="shared" si="0"/>
        <v>74</v>
      </c>
      <c r="B92" s="61" t="s">
        <v>159</v>
      </c>
      <c r="C92" s="9" t="s">
        <v>525</v>
      </c>
      <c r="D92" s="68">
        <v>125.453</v>
      </c>
      <c r="E92" s="68">
        <v>125.453</v>
      </c>
      <c r="F92" s="190"/>
      <c r="G92" s="196" t="s">
        <v>54</v>
      </c>
      <c r="H92" s="197">
        <v>37943</v>
      </c>
      <c r="I92" s="22" t="s">
        <v>774</v>
      </c>
      <c r="J92" s="189">
        <v>106.6</v>
      </c>
      <c r="K92" s="198" t="s">
        <v>362</v>
      </c>
      <c r="L92" s="198" t="s">
        <v>433</v>
      </c>
      <c r="M92" s="194"/>
      <c r="N92" s="65"/>
      <c r="O92" s="194"/>
      <c r="P92" s="194"/>
    </row>
    <row r="93" spans="1:17" s="7" customFormat="1" ht="51" customHeight="1">
      <c r="A93" s="193">
        <f t="shared" si="0"/>
        <v>75</v>
      </c>
      <c r="B93" s="9" t="s">
        <v>150</v>
      </c>
      <c r="C93" s="9" t="s">
        <v>528</v>
      </c>
      <c r="D93" s="68">
        <v>40</v>
      </c>
      <c r="E93" s="193">
        <v>40</v>
      </c>
      <c r="F93" s="128" t="s">
        <v>429</v>
      </c>
      <c r="G93" s="196" t="s">
        <v>54</v>
      </c>
      <c r="H93" s="197">
        <v>38016</v>
      </c>
      <c r="I93" s="22" t="s">
        <v>775</v>
      </c>
      <c r="J93" s="193">
        <v>110</v>
      </c>
      <c r="K93" s="198" t="s">
        <v>362</v>
      </c>
      <c r="L93" s="198" t="s">
        <v>433</v>
      </c>
      <c r="M93" s="194"/>
      <c r="N93" s="21"/>
      <c r="O93" s="195"/>
      <c r="P93" s="194"/>
    </row>
    <row r="94" spans="1:17" s="7" customFormat="1" ht="50.25" customHeight="1">
      <c r="A94" s="193">
        <f t="shared" si="0"/>
        <v>76</v>
      </c>
      <c r="B94" s="9" t="s">
        <v>151</v>
      </c>
      <c r="C94" s="9" t="s">
        <v>529</v>
      </c>
      <c r="D94" s="68">
        <v>71.099999999999994</v>
      </c>
      <c r="E94" s="193">
        <v>71.099999999999994</v>
      </c>
      <c r="F94" s="128" t="s">
        <v>430</v>
      </c>
      <c r="G94" s="196" t="s">
        <v>54</v>
      </c>
      <c r="H94" s="197">
        <v>38016</v>
      </c>
      <c r="I94" s="22" t="s">
        <v>775</v>
      </c>
      <c r="J94" s="193">
        <v>144</v>
      </c>
      <c r="K94" s="198" t="s">
        <v>362</v>
      </c>
      <c r="L94" s="198" t="s">
        <v>433</v>
      </c>
      <c r="M94" s="194"/>
      <c r="N94" s="21"/>
      <c r="O94" s="195"/>
      <c r="P94" s="194"/>
    </row>
    <row r="95" spans="1:17" s="7" customFormat="1" ht="57.75" customHeight="1">
      <c r="A95" s="193">
        <f t="shared" si="0"/>
        <v>77</v>
      </c>
      <c r="B95" s="9" t="s">
        <v>150</v>
      </c>
      <c r="C95" s="9" t="s">
        <v>530</v>
      </c>
      <c r="D95" s="68">
        <v>57.7</v>
      </c>
      <c r="E95" s="193">
        <v>57.7</v>
      </c>
      <c r="F95" s="128" t="s">
        <v>701</v>
      </c>
      <c r="G95" s="196">
        <v>1147.0999999999999</v>
      </c>
      <c r="H95" s="197">
        <v>38016</v>
      </c>
      <c r="I95" s="22" t="s">
        <v>775</v>
      </c>
      <c r="J95" s="193">
        <v>118.9</v>
      </c>
      <c r="K95" s="198" t="s">
        <v>362</v>
      </c>
      <c r="L95" s="198" t="s">
        <v>433</v>
      </c>
      <c r="M95" s="194"/>
      <c r="N95" s="21"/>
      <c r="O95" s="195"/>
      <c r="P95" s="194"/>
    </row>
    <row r="96" spans="1:17" s="7" customFormat="1" ht="54" customHeight="1">
      <c r="A96" s="193">
        <f t="shared" si="0"/>
        <v>78</v>
      </c>
      <c r="B96" s="9" t="s">
        <v>151</v>
      </c>
      <c r="C96" s="9" t="s">
        <v>531</v>
      </c>
      <c r="D96" s="68">
        <v>18</v>
      </c>
      <c r="E96" s="193">
        <v>18</v>
      </c>
      <c r="F96" s="128" t="s">
        <v>428</v>
      </c>
      <c r="G96" s="196" t="s">
        <v>54</v>
      </c>
      <c r="H96" s="197">
        <v>38016</v>
      </c>
      <c r="I96" s="22" t="s">
        <v>775</v>
      </c>
      <c r="J96" s="193">
        <v>144</v>
      </c>
      <c r="K96" s="198" t="s">
        <v>362</v>
      </c>
      <c r="L96" s="198" t="s">
        <v>433</v>
      </c>
      <c r="M96" s="194"/>
      <c r="N96" s="21"/>
      <c r="O96" s="195"/>
      <c r="P96" s="194"/>
    </row>
    <row r="97" spans="1:16" s="7" customFormat="1" ht="34.5" customHeight="1">
      <c r="A97" s="193">
        <f t="shared" si="0"/>
        <v>79</v>
      </c>
      <c r="B97" s="9" t="s">
        <v>151</v>
      </c>
      <c r="C97" s="9" t="s">
        <v>532</v>
      </c>
      <c r="D97" s="68">
        <v>10.7</v>
      </c>
      <c r="E97" s="193">
        <v>10.7</v>
      </c>
      <c r="F97" s="128"/>
      <c r="G97" s="196" t="s">
        <v>54</v>
      </c>
      <c r="H97" s="197">
        <v>38016</v>
      </c>
      <c r="I97" s="22" t="s">
        <v>775</v>
      </c>
      <c r="J97" s="193">
        <v>166</v>
      </c>
      <c r="K97" s="198" t="s">
        <v>362</v>
      </c>
      <c r="L97" s="198" t="s">
        <v>433</v>
      </c>
      <c r="M97" s="194"/>
      <c r="N97" s="21"/>
      <c r="O97" s="195"/>
      <c r="P97" s="194"/>
    </row>
    <row r="98" spans="1:16" s="7" customFormat="1" ht="57" customHeight="1">
      <c r="A98" s="193">
        <f t="shared" si="0"/>
        <v>80</v>
      </c>
      <c r="B98" s="9" t="s">
        <v>113</v>
      </c>
      <c r="C98" s="9" t="s">
        <v>364</v>
      </c>
      <c r="D98" s="68">
        <v>13.1</v>
      </c>
      <c r="E98" s="193">
        <v>13.1</v>
      </c>
      <c r="F98" s="236" t="s">
        <v>371</v>
      </c>
      <c r="G98" s="196" t="s">
        <v>54</v>
      </c>
      <c r="H98" s="197">
        <v>38016</v>
      </c>
      <c r="I98" s="22" t="s">
        <v>775</v>
      </c>
      <c r="J98" s="193">
        <v>53.5</v>
      </c>
      <c r="K98" s="198" t="s">
        <v>362</v>
      </c>
      <c r="L98" s="198" t="s">
        <v>433</v>
      </c>
      <c r="M98" s="194" t="s">
        <v>596</v>
      </c>
      <c r="N98" s="21"/>
      <c r="O98" s="194" t="s">
        <v>607</v>
      </c>
      <c r="P98" s="194"/>
    </row>
    <row r="99" spans="1:16" s="7" customFormat="1" ht="107.25">
      <c r="A99" s="193">
        <f t="shared" si="0"/>
        <v>81</v>
      </c>
      <c r="B99" s="61" t="s">
        <v>152</v>
      </c>
      <c r="C99" s="9" t="s">
        <v>369</v>
      </c>
      <c r="D99" s="68">
        <v>21.501000000000001</v>
      </c>
      <c r="E99" s="68">
        <v>21.501000000000001</v>
      </c>
      <c r="F99" s="128" t="s">
        <v>365</v>
      </c>
      <c r="G99" s="196">
        <v>908.25</v>
      </c>
      <c r="H99" s="197">
        <v>37943</v>
      </c>
      <c r="I99" s="22" t="s">
        <v>363</v>
      </c>
      <c r="J99" s="189">
        <v>67</v>
      </c>
      <c r="K99" s="198" t="s">
        <v>362</v>
      </c>
      <c r="L99" s="198" t="s">
        <v>433</v>
      </c>
      <c r="M99" s="20" t="s">
        <v>368</v>
      </c>
      <c r="N99" s="21"/>
      <c r="O99" s="195"/>
      <c r="P99" s="194"/>
    </row>
    <row r="100" spans="1:16" s="7" customFormat="1" ht="135" customHeight="1">
      <c r="A100" s="193">
        <f t="shared" si="0"/>
        <v>82</v>
      </c>
      <c r="B100" s="73" t="s">
        <v>153</v>
      </c>
      <c r="C100" s="207" t="s">
        <v>59</v>
      </c>
      <c r="D100" s="222">
        <v>229.97300000000001</v>
      </c>
      <c r="E100" s="222">
        <v>229.97300000000001</v>
      </c>
      <c r="F100" s="211" t="s">
        <v>289</v>
      </c>
      <c r="G100" s="235">
        <v>2926.8670000000002</v>
      </c>
      <c r="H100" s="98">
        <v>37943</v>
      </c>
      <c r="I100" s="82" t="s">
        <v>363</v>
      </c>
      <c r="J100" s="205">
        <v>638.29999999999995</v>
      </c>
      <c r="K100" s="198" t="s">
        <v>553</v>
      </c>
      <c r="L100" s="198" t="s">
        <v>554</v>
      </c>
      <c r="M100" s="67" t="s">
        <v>555</v>
      </c>
      <c r="N100" s="21"/>
      <c r="O100" s="195"/>
      <c r="P100" s="194"/>
    </row>
    <row r="101" spans="1:16" s="7" customFormat="1" ht="84" customHeight="1">
      <c r="A101" s="245">
        <v>83</v>
      </c>
      <c r="B101" s="242" t="s">
        <v>154</v>
      </c>
      <c r="C101" s="248" t="s">
        <v>260</v>
      </c>
      <c r="D101" s="251">
        <v>4482.1587499999996</v>
      </c>
      <c r="E101" s="254">
        <v>4482.2</v>
      </c>
      <c r="F101" s="257" t="s">
        <v>287</v>
      </c>
      <c r="G101" s="260">
        <v>2275.1</v>
      </c>
      <c r="H101" s="263">
        <v>37943</v>
      </c>
      <c r="I101" s="266" t="s">
        <v>363</v>
      </c>
      <c r="J101" s="254">
        <v>876.5</v>
      </c>
      <c r="K101" s="198" t="s">
        <v>372</v>
      </c>
      <c r="L101" s="198" t="s">
        <v>606</v>
      </c>
      <c r="M101" s="245" t="s">
        <v>717</v>
      </c>
      <c r="N101" s="21"/>
      <c r="O101" s="281" t="s">
        <v>604</v>
      </c>
      <c r="P101" s="233"/>
    </row>
    <row r="102" spans="1:16" s="7" customFormat="1" ht="91.5" customHeight="1">
      <c r="A102" s="246"/>
      <c r="B102" s="243"/>
      <c r="C102" s="249"/>
      <c r="D102" s="252"/>
      <c r="E102" s="255"/>
      <c r="F102" s="258"/>
      <c r="G102" s="261"/>
      <c r="H102" s="264"/>
      <c r="I102" s="267"/>
      <c r="J102" s="255"/>
      <c r="K102" s="198" t="s">
        <v>375</v>
      </c>
      <c r="L102" s="198" t="s">
        <v>605</v>
      </c>
      <c r="M102" s="246"/>
      <c r="N102" s="21"/>
      <c r="O102" s="282"/>
      <c r="P102" s="234"/>
    </row>
    <row r="103" spans="1:16" s="66" customFormat="1" ht="93.75" customHeight="1">
      <c r="A103" s="246"/>
      <c r="B103" s="243"/>
      <c r="C103" s="249"/>
      <c r="D103" s="252"/>
      <c r="E103" s="255"/>
      <c r="F103" s="258"/>
      <c r="G103" s="261"/>
      <c r="H103" s="264"/>
      <c r="I103" s="267"/>
      <c r="J103" s="255"/>
      <c r="K103" s="198" t="s">
        <v>713</v>
      </c>
      <c r="L103" s="198" t="s">
        <v>714</v>
      </c>
      <c r="M103" s="246"/>
      <c r="N103" s="65"/>
      <c r="O103" s="282"/>
      <c r="P103" s="194"/>
    </row>
    <row r="104" spans="1:16" s="66" customFormat="1" ht="80.25" customHeight="1">
      <c r="A104" s="247"/>
      <c r="B104" s="244"/>
      <c r="C104" s="250"/>
      <c r="D104" s="253"/>
      <c r="E104" s="256"/>
      <c r="F104" s="259"/>
      <c r="G104" s="262"/>
      <c r="H104" s="265"/>
      <c r="I104" s="268"/>
      <c r="J104" s="256"/>
      <c r="K104" s="198" t="s">
        <v>715</v>
      </c>
      <c r="L104" s="198" t="s">
        <v>716</v>
      </c>
      <c r="M104" s="247"/>
      <c r="N104" s="65"/>
      <c r="O104" s="283"/>
      <c r="P104" s="194"/>
    </row>
    <row r="105" spans="1:16" s="66" customFormat="1" ht="158.25" customHeight="1">
      <c r="A105" s="193">
        <v>84</v>
      </c>
      <c r="B105" s="61" t="s">
        <v>423</v>
      </c>
      <c r="C105" s="9" t="s">
        <v>60</v>
      </c>
      <c r="D105" s="68">
        <v>39.799999999999997</v>
      </c>
      <c r="E105" s="189">
        <v>39.799999999999997</v>
      </c>
      <c r="F105" s="190" t="s">
        <v>288</v>
      </c>
      <c r="G105" s="196">
        <v>4076.2</v>
      </c>
      <c r="H105" s="197">
        <v>33773</v>
      </c>
      <c r="I105" s="22" t="s">
        <v>776</v>
      </c>
      <c r="J105" s="189">
        <v>294.10000000000002</v>
      </c>
      <c r="K105" s="198" t="s">
        <v>380</v>
      </c>
      <c r="L105" s="198" t="s">
        <v>381</v>
      </c>
      <c r="M105" s="231" t="s">
        <v>718</v>
      </c>
      <c r="N105" s="65"/>
      <c r="O105" s="194" t="s">
        <v>603</v>
      </c>
      <c r="P105" s="194"/>
    </row>
    <row r="106" spans="1:16" s="66" customFormat="1" ht="111" customHeight="1">
      <c r="A106" s="193">
        <f t="shared" ref="A106:A155" si="1">A105+1</f>
        <v>85</v>
      </c>
      <c r="B106" s="61" t="s">
        <v>426</v>
      </c>
      <c r="C106" s="9" t="s">
        <v>427</v>
      </c>
      <c r="D106" s="68">
        <v>9.9</v>
      </c>
      <c r="E106" s="189">
        <v>9.9</v>
      </c>
      <c r="F106" s="190" t="s">
        <v>339</v>
      </c>
      <c r="G106" s="196" t="s">
        <v>54</v>
      </c>
      <c r="H106" s="197">
        <v>33773</v>
      </c>
      <c r="I106" s="22" t="s">
        <v>776</v>
      </c>
      <c r="J106" s="189">
        <v>56.7</v>
      </c>
      <c r="K106" s="198" t="s">
        <v>362</v>
      </c>
      <c r="L106" s="198" t="s">
        <v>433</v>
      </c>
      <c r="M106" s="231" t="s">
        <v>536</v>
      </c>
      <c r="N106" s="65"/>
      <c r="O106" s="194" t="s">
        <v>602</v>
      </c>
      <c r="P106" s="194"/>
    </row>
    <row r="107" spans="1:16" s="7" customFormat="1" ht="45.75" customHeight="1">
      <c r="A107" s="193">
        <f t="shared" si="1"/>
        <v>86</v>
      </c>
      <c r="B107" s="61" t="s">
        <v>155</v>
      </c>
      <c r="C107" s="9" t="s">
        <v>61</v>
      </c>
      <c r="D107" s="68">
        <v>2381.433</v>
      </c>
      <c r="E107" s="189">
        <v>2381.433</v>
      </c>
      <c r="F107" s="190"/>
      <c r="G107" s="196" t="s">
        <v>54</v>
      </c>
      <c r="H107" s="197">
        <v>37943</v>
      </c>
      <c r="I107" s="22" t="s">
        <v>777</v>
      </c>
      <c r="J107" s="189">
        <v>1207.0999999999999</v>
      </c>
      <c r="K107" s="198" t="s">
        <v>362</v>
      </c>
      <c r="L107" s="198" t="s">
        <v>433</v>
      </c>
      <c r="M107" s="194"/>
      <c r="N107" s="21"/>
      <c r="O107" s="195"/>
      <c r="P107" s="194"/>
    </row>
    <row r="108" spans="1:16" s="7" customFormat="1" ht="77.25" customHeight="1">
      <c r="A108" s="193">
        <f t="shared" si="1"/>
        <v>87</v>
      </c>
      <c r="B108" s="61" t="s">
        <v>281</v>
      </c>
      <c r="C108" s="9" t="s">
        <v>282</v>
      </c>
      <c r="D108" s="68">
        <v>0</v>
      </c>
      <c r="E108" s="189">
        <v>0</v>
      </c>
      <c r="F108" s="190" t="s">
        <v>340</v>
      </c>
      <c r="G108" s="196" t="s">
        <v>54</v>
      </c>
      <c r="H108" s="197">
        <v>37943</v>
      </c>
      <c r="I108" s="22" t="s">
        <v>777</v>
      </c>
      <c r="J108" s="189">
        <v>132.4</v>
      </c>
      <c r="K108" s="198" t="s">
        <v>362</v>
      </c>
      <c r="L108" s="198" t="s">
        <v>433</v>
      </c>
      <c r="M108" s="194"/>
      <c r="N108" s="21"/>
      <c r="O108" s="195" t="s">
        <v>601</v>
      </c>
      <c r="P108" s="194"/>
    </row>
    <row r="109" spans="1:16" s="7" customFormat="1" ht="46.5">
      <c r="A109" s="193">
        <f t="shared" si="1"/>
        <v>88</v>
      </c>
      <c r="B109" s="61" t="s">
        <v>156</v>
      </c>
      <c r="C109" s="9" t="s">
        <v>62</v>
      </c>
      <c r="D109" s="68">
        <v>997.97199999999998</v>
      </c>
      <c r="E109" s="68">
        <v>409.9</v>
      </c>
      <c r="F109" s="190" t="s">
        <v>341</v>
      </c>
      <c r="G109" s="196" t="s">
        <v>54</v>
      </c>
      <c r="H109" s="197">
        <v>36829</v>
      </c>
      <c r="I109" s="22" t="s">
        <v>778</v>
      </c>
      <c r="J109" s="189">
        <v>361.4</v>
      </c>
      <c r="K109" s="198" t="s">
        <v>362</v>
      </c>
      <c r="L109" s="198" t="s">
        <v>433</v>
      </c>
      <c r="M109" s="232"/>
      <c r="N109" s="21"/>
      <c r="O109" s="195" t="s">
        <v>600</v>
      </c>
      <c r="P109" s="194"/>
    </row>
    <row r="110" spans="1:16" s="7" customFormat="1" ht="45">
      <c r="A110" s="193">
        <f t="shared" si="1"/>
        <v>89</v>
      </c>
      <c r="B110" s="61" t="s">
        <v>157</v>
      </c>
      <c r="C110" s="9" t="s">
        <v>63</v>
      </c>
      <c r="D110" s="68">
        <v>53.012999999999998</v>
      </c>
      <c r="E110" s="68">
        <v>53.012999999999998</v>
      </c>
      <c r="F110" s="190"/>
      <c r="G110" s="196" t="s">
        <v>54</v>
      </c>
      <c r="H110" s="197">
        <v>37943</v>
      </c>
      <c r="I110" s="22" t="s">
        <v>363</v>
      </c>
      <c r="J110" s="189">
        <v>290.2</v>
      </c>
      <c r="K110" s="198" t="s">
        <v>362</v>
      </c>
      <c r="L110" s="198" t="s">
        <v>433</v>
      </c>
      <c r="M110" s="194"/>
      <c r="N110" s="21"/>
      <c r="O110" s="195"/>
      <c r="P110" s="194"/>
    </row>
    <row r="111" spans="1:16" s="7" customFormat="1" ht="42">
      <c r="A111" s="193">
        <f t="shared" si="1"/>
        <v>90</v>
      </c>
      <c r="B111" s="61" t="s">
        <v>166</v>
      </c>
      <c r="C111" s="9" t="s">
        <v>64</v>
      </c>
      <c r="D111" s="68">
        <v>528.42499999999995</v>
      </c>
      <c r="E111" s="68">
        <v>528.42499999999995</v>
      </c>
      <c r="F111" s="190"/>
      <c r="G111" s="196" t="s">
        <v>54</v>
      </c>
      <c r="H111" s="197">
        <v>37943</v>
      </c>
      <c r="I111" s="22" t="s">
        <v>363</v>
      </c>
      <c r="J111" s="189">
        <v>140.30000000000001</v>
      </c>
      <c r="K111" s="198" t="s">
        <v>362</v>
      </c>
      <c r="L111" s="198" t="s">
        <v>433</v>
      </c>
      <c r="M111" s="194"/>
      <c r="N111" s="21"/>
      <c r="O111" s="195"/>
      <c r="P111" s="194"/>
    </row>
    <row r="112" spans="1:16" s="7" customFormat="1" ht="55.5" customHeight="1">
      <c r="A112" s="245">
        <v>91</v>
      </c>
      <c r="B112" s="242" t="s">
        <v>187</v>
      </c>
      <c r="C112" s="248" t="s">
        <v>68</v>
      </c>
      <c r="D112" s="251">
        <v>0</v>
      </c>
      <c r="E112" s="254">
        <v>0</v>
      </c>
      <c r="F112" s="257"/>
      <c r="G112" s="260" t="s">
        <v>54</v>
      </c>
      <c r="H112" s="263">
        <v>38681</v>
      </c>
      <c r="I112" s="266" t="s">
        <v>779</v>
      </c>
      <c r="J112" s="254">
        <v>37.299999999999997</v>
      </c>
      <c r="K112" s="198" t="s">
        <v>720</v>
      </c>
      <c r="L112" s="198" t="s">
        <v>721</v>
      </c>
      <c r="M112" s="194"/>
      <c r="N112" s="21"/>
      <c r="O112" s="195"/>
      <c r="P112" s="194"/>
    </row>
    <row r="113" spans="1:17" s="7" customFormat="1" ht="84">
      <c r="A113" s="247"/>
      <c r="B113" s="244"/>
      <c r="C113" s="250"/>
      <c r="D113" s="253"/>
      <c r="E113" s="256"/>
      <c r="F113" s="259"/>
      <c r="G113" s="262"/>
      <c r="H113" s="265"/>
      <c r="I113" s="268"/>
      <c r="J113" s="256"/>
      <c r="K113" s="198" t="s">
        <v>539</v>
      </c>
      <c r="L113" s="198" t="s">
        <v>719</v>
      </c>
      <c r="M113" s="194"/>
      <c r="N113" s="21"/>
      <c r="O113" s="194"/>
      <c r="P113" s="194"/>
    </row>
    <row r="114" spans="1:17" s="7" customFormat="1" ht="115.5">
      <c r="A114" s="193">
        <v>92</v>
      </c>
      <c r="B114" s="61" t="s">
        <v>160</v>
      </c>
      <c r="C114" s="9" t="s">
        <v>70</v>
      </c>
      <c r="D114" s="68">
        <v>1122.7</v>
      </c>
      <c r="E114" s="189">
        <v>279.60000000000002</v>
      </c>
      <c r="F114" s="190" t="s">
        <v>342</v>
      </c>
      <c r="G114" s="196" t="s">
        <v>54</v>
      </c>
      <c r="H114" s="197">
        <v>38714</v>
      </c>
      <c r="I114" s="22" t="s">
        <v>367</v>
      </c>
      <c r="J114" s="189">
        <v>728.6</v>
      </c>
      <c r="K114" s="198" t="s">
        <v>362</v>
      </c>
      <c r="L114" s="198" t="s">
        <v>433</v>
      </c>
      <c r="M114" s="20" t="s">
        <v>540</v>
      </c>
      <c r="N114" s="21"/>
      <c r="O114" s="195" t="s">
        <v>398</v>
      </c>
      <c r="P114" s="194"/>
    </row>
    <row r="115" spans="1:17" s="7" customFormat="1" ht="60.75" customHeight="1">
      <c r="A115" s="193">
        <f t="shared" si="1"/>
        <v>93</v>
      </c>
      <c r="B115" s="61" t="s">
        <v>161</v>
      </c>
      <c r="C115" s="9" t="s">
        <v>678</v>
      </c>
      <c r="D115" s="68">
        <v>366.8</v>
      </c>
      <c r="E115" s="189">
        <v>366.8</v>
      </c>
      <c r="F115" s="190"/>
      <c r="G115" s="196" t="s">
        <v>54</v>
      </c>
      <c r="H115" s="197">
        <v>38714</v>
      </c>
      <c r="I115" s="22" t="s">
        <v>367</v>
      </c>
      <c r="J115" s="189">
        <v>194</v>
      </c>
      <c r="K115" s="198" t="s">
        <v>684</v>
      </c>
      <c r="L115" s="198" t="s">
        <v>556</v>
      </c>
      <c r="M115" s="194" t="s">
        <v>722</v>
      </c>
      <c r="N115" s="21"/>
      <c r="O115" s="195"/>
      <c r="P115" s="194"/>
    </row>
    <row r="116" spans="1:17" s="7" customFormat="1" ht="45">
      <c r="A116" s="193">
        <f t="shared" si="1"/>
        <v>94</v>
      </c>
      <c r="B116" s="61" t="s">
        <v>165</v>
      </c>
      <c r="C116" s="9" t="s">
        <v>406</v>
      </c>
      <c r="D116" s="68">
        <v>102.3</v>
      </c>
      <c r="E116" s="189">
        <v>102.3</v>
      </c>
      <c r="F116" s="190"/>
      <c r="G116" s="196" t="s">
        <v>54</v>
      </c>
      <c r="H116" s="197">
        <v>38803</v>
      </c>
      <c r="I116" s="22" t="s">
        <v>780</v>
      </c>
      <c r="J116" s="189">
        <v>20.8</v>
      </c>
      <c r="K116" s="198" t="s">
        <v>362</v>
      </c>
      <c r="L116" s="198" t="s">
        <v>433</v>
      </c>
      <c r="M116" s="194"/>
      <c r="N116" s="21"/>
      <c r="O116" s="195"/>
      <c r="P116" s="194"/>
    </row>
    <row r="117" spans="1:17" s="66" customFormat="1" ht="49.5">
      <c r="A117" s="193">
        <f t="shared" si="1"/>
        <v>95</v>
      </c>
      <c r="B117" s="61" t="s">
        <v>357</v>
      </c>
      <c r="C117" s="9" t="s">
        <v>279</v>
      </c>
      <c r="D117" s="68">
        <v>1315.9659999999999</v>
      </c>
      <c r="E117" s="68">
        <v>1315.9659999999999</v>
      </c>
      <c r="F117" s="129" t="s">
        <v>343</v>
      </c>
      <c r="G117" s="196">
        <v>4784.1000000000004</v>
      </c>
      <c r="H117" s="197">
        <v>39252</v>
      </c>
      <c r="I117" s="22" t="s">
        <v>781</v>
      </c>
      <c r="J117" s="189">
        <v>2707.1</v>
      </c>
      <c r="K117" s="198" t="s">
        <v>362</v>
      </c>
      <c r="L117" s="198" t="s">
        <v>433</v>
      </c>
      <c r="M117" s="194"/>
      <c r="N117" s="65"/>
      <c r="O117" s="194" t="s">
        <v>599</v>
      </c>
      <c r="P117" s="194"/>
    </row>
    <row r="118" spans="1:17" s="7" customFormat="1" ht="39.75">
      <c r="A118" s="193">
        <f t="shared" si="1"/>
        <v>96</v>
      </c>
      <c r="B118" s="61" t="s">
        <v>662</v>
      </c>
      <c r="C118" s="9" t="s">
        <v>534</v>
      </c>
      <c r="D118" s="68">
        <v>193.09200000000001</v>
      </c>
      <c r="E118" s="68">
        <v>94.49</v>
      </c>
      <c r="F118" s="190"/>
      <c r="G118" s="196" t="s">
        <v>54</v>
      </c>
      <c r="H118" s="197">
        <v>39812</v>
      </c>
      <c r="I118" s="22" t="s">
        <v>782</v>
      </c>
      <c r="J118" s="189">
        <v>0</v>
      </c>
      <c r="K118" s="266" t="s">
        <v>723</v>
      </c>
      <c r="L118" s="266" t="s">
        <v>724</v>
      </c>
      <c r="M118" s="194"/>
      <c r="N118" s="21"/>
      <c r="O118" s="195"/>
      <c r="P118" s="194"/>
    </row>
    <row r="119" spans="1:17" s="7" customFormat="1" ht="39.75">
      <c r="A119" s="193">
        <f t="shared" si="1"/>
        <v>97</v>
      </c>
      <c r="B119" s="61" t="s">
        <v>164</v>
      </c>
      <c r="C119" s="9" t="s">
        <v>533</v>
      </c>
      <c r="D119" s="68">
        <v>155.173</v>
      </c>
      <c r="E119" s="189">
        <v>19</v>
      </c>
      <c r="F119" s="190"/>
      <c r="G119" s="196" t="s">
        <v>54</v>
      </c>
      <c r="H119" s="197">
        <v>39812</v>
      </c>
      <c r="I119" s="22" t="s">
        <v>782</v>
      </c>
      <c r="J119" s="189">
        <v>0</v>
      </c>
      <c r="K119" s="268"/>
      <c r="L119" s="268"/>
      <c r="M119" s="194"/>
      <c r="N119" s="21"/>
      <c r="O119" s="195"/>
      <c r="P119" s="194"/>
    </row>
    <row r="120" spans="1:17" s="7" customFormat="1" ht="39.75">
      <c r="A120" s="193">
        <f t="shared" si="1"/>
        <v>98</v>
      </c>
      <c r="B120" s="61" t="s">
        <v>257</v>
      </c>
      <c r="C120" s="9" t="s">
        <v>65</v>
      </c>
      <c r="D120" s="68">
        <v>5327.299</v>
      </c>
      <c r="E120" s="189">
        <v>0</v>
      </c>
      <c r="F120" s="190"/>
      <c r="G120" s="196" t="s">
        <v>54</v>
      </c>
      <c r="H120" s="197">
        <v>38075</v>
      </c>
      <c r="I120" s="22" t="s">
        <v>783</v>
      </c>
      <c r="J120" s="189">
        <v>129</v>
      </c>
      <c r="K120" s="198" t="s">
        <v>362</v>
      </c>
      <c r="L120" s="198" t="s">
        <v>433</v>
      </c>
      <c r="M120" s="194"/>
      <c r="N120" s="21"/>
      <c r="O120" s="194"/>
      <c r="P120" s="194"/>
    </row>
    <row r="121" spans="1:17" s="7" customFormat="1" ht="52.5">
      <c r="A121" s="193">
        <f t="shared" si="1"/>
        <v>99</v>
      </c>
      <c r="B121" s="61" t="s">
        <v>11</v>
      </c>
      <c r="C121" s="9" t="s">
        <v>66</v>
      </c>
      <c r="D121" s="68">
        <v>19</v>
      </c>
      <c r="E121" s="189">
        <v>19</v>
      </c>
      <c r="F121" s="190"/>
      <c r="G121" s="196" t="s">
        <v>54</v>
      </c>
      <c r="H121" s="197">
        <v>38541</v>
      </c>
      <c r="I121" s="22" t="s">
        <v>784</v>
      </c>
      <c r="J121" s="189">
        <v>0</v>
      </c>
      <c r="K121" s="198" t="s">
        <v>538</v>
      </c>
      <c r="L121" s="198" t="s">
        <v>537</v>
      </c>
      <c r="M121" s="194"/>
      <c r="N121" s="21"/>
      <c r="O121" s="194"/>
      <c r="P121" s="194"/>
    </row>
    <row r="122" spans="1:17" s="7" customFormat="1" ht="52.5">
      <c r="A122" s="193">
        <f t="shared" si="1"/>
        <v>100</v>
      </c>
      <c r="B122" s="61" t="s">
        <v>12</v>
      </c>
      <c r="C122" s="9" t="s">
        <v>67</v>
      </c>
      <c r="D122" s="68">
        <v>18.5</v>
      </c>
      <c r="E122" s="189">
        <v>18.5</v>
      </c>
      <c r="F122" s="190"/>
      <c r="G122" s="196" t="s">
        <v>54</v>
      </c>
      <c r="H122" s="197">
        <v>38541</v>
      </c>
      <c r="I122" s="22" t="s">
        <v>784</v>
      </c>
      <c r="J122" s="189">
        <v>0</v>
      </c>
      <c r="K122" s="198" t="s">
        <v>538</v>
      </c>
      <c r="L122" s="198" t="s">
        <v>537</v>
      </c>
      <c r="M122" s="194"/>
      <c r="N122" s="21"/>
      <c r="O122" s="194"/>
      <c r="P122" s="194"/>
    </row>
    <row r="123" spans="1:17" s="7" customFormat="1" ht="45">
      <c r="A123" s="193">
        <f t="shared" si="1"/>
        <v>101</v>
      </c>
      <c r="B123" s="61" t="s">
        <v>139</v>
      </c>
      <c r="C123" s="9" t="s">
        <v>405</v>
      </c>
      <c r="D123" s="68">
        <v>78.179000000000002</v>
      </c>
      <c r="E123" s="68">
        <v>1.099</v>
      </c>
      <c r="F123" s="190"/>
      <c r="G123" s="196" t="s">
        <v>54</v>
      </c>
      <c r="H123" s="197">
        <v>39812</v>
      </c>
      <c r="I123" s="22" t="s">
        <v>786</v>
      </c>
      <c r="J123" s="189">
        <v>160</v>
      </c>
      <c r="K123" s="198" t="s">
        <v>362</v>
      </c>
      <c r="L123" s="198" t="s">
        <v>433</v>
      </c>
      <c r="M123" s="194"/>
      <c r="N123" s="21"/>
      <c r="O123" s="195"/>
      <c r="P123" s="194"/>
    </row>
    <row r="124" spans="1:17" s="7" customFormat="1" ht="94.5">
      <c r="A124" s="193">
        <f t="shared" si="1"/>
        <v>102</v>
      </c>
      <c r="B124" s="61" t="s">
        <v>162</v>
      </c>
      <c r="C124" s="9" t="s">
        <v>72</v>
      </c>
      <c r="D124" s="68">
        <v>1439.7550000000001</v>
      </c>
      <c r="E124" s="68">
        <v>1439.7550000000001</v>
      </c>
      <c r="F124" s="190"/>
      <c r="G124" s="196" t="s">
        <v>54</v>
      </c>
      <c r="H124" s="197">
        <v>33801</v>
      </c>
      <c r="I124" s="22" t="s">
        <v>785</v>
      </c>
      <c r="J124" s="189">
        <v>419.7</v>
      </c>
      <c r="K124" s="198" t="s">
        <v>376</v>
      </c>
      <c r="L124" s="198" t="s">
        <v>377</v>
      </c>
      <c r="M124" s="194"/>
      <c r="N124" s="21"/>
      <c r="O124" s="195"/>
      <c r="P124" s="194"/>
    </row>
    <row r="125" spans="1:17" s="7" customFormat="1" ht="94.5">
      <c r="A125" s="193">
        <f t="shared" si="1"/>
        <v>103</v>
      </c>
      <c r="B125" s="61" t="s">
        <v>163</v>
      </c>
      <c r="C125" s="9" t="s">
        <v>110</v>
      </c>
      <c r="D125" s="68">
        <v>1732.6849999999999</v>
      </c>
      <c r="E125" s="68">
        <v>1732.6849999999999</v>
      </c>
      <c r="F125" s="190"/>
      <c r="G125" s="196" t="s">
        <v>54</v>
      </c>
      <c r="H125" s="197">
        <v>33801</v>
      </c>
      <c r="I125" s="22" t="s">
        <v>785</v>
      </c>
      <c r="J125" s="189">
        <v>428.1</v>
      </c>
      <c r="K125" s="198" t="s">
        <v>376</v>
      </c>
      <c r="L125" s="198" t="s">
        <v>378</v>
      </c>
      <c r="M125" s="194"/>
      <c r="N125" s="21"/>
      <c r="O125" s="195"/>
      <c r="P125" s="194"/>
    </row>
    <row r="126" spans="1:17" s="7" customFormat="1" ht="55.5" customHeight="1">
      <c r="A126" s="193">
        <f t="shared" si="1"/>
        <v>104</v>
      </c>
      <c r="B126" s="61" t="s">
        <v>188</v>
      </c>
      <c r="C126" s="9" t="s">
        <v>186</v>
      </c>
      <c r="D126" s="68">
        <v>1345.8</v>
      </c>
      <c r="E126" s="189">
        <v>1345.8</v>
      </c>
      <c r="F126" s="190" t="s">
        <v>344</v>
      </c>
      <c r="G126" s="196">
        <v>5600</v>
      </c>
      <c r="H126" s="197">
        <v>39945</v>
      </c>
      <c r="I126" s="22" t="s">
        <v>787</v>
      </c>
      <c r="J126" s="189">
        <v>330.6</v>
      </c>
      <c r="K126" s="198" t="s">
        <v>362</v>
      </c>
      <c r="L126" s="198" t="s">
        <v>433</v>
      </c>
      <c r="M126" s="194"/>
      <c r="N126" s="21"/>
      <c r="O126" s="195"/>
      <c r="P126" s="194"/>
    </row>
    <row r="127" spans="1:17" s="7" customFormat="1" ht="96" customHeight="1">
      <c r="A127" s="193">
        <f t="shared" si="1"/>
        <v>105</v>
      </c>
      <c r="B127" s="9" t="s">
        <v>167</v>
      </c>
      <c r="C127" s="9" t="s">
        <v>73</v>
      </c>
      <c r="D127" s="68">
        <v>414.34199999999998</v>
      </c>
      <c r="E127" s="68">
        <v>414.34199999999998</v>
      </c>
      <c r="F127" s="190" t="s">
        <v>290</v>
      </c>
      <c r="G127" s="196">
        <v>1017.7</v>
      </c>
      <c r="H127" s="197">
        <v>37882</v>
      </c>
      <c r="I127" s="22" t="s">
        <v>417</v>
      </c>
      <c r="J127" s="189">
        <v>514.20000000000005</v>
      </c>
      <c r="K127" s="198" t="s">
        <v>362</v>
      </c>
      <c r="L127" s="198" t="s">
        <v>728</v>
      </c>
      <c r="M127" s="20" t="s">
        <v>293</v>
      </c>
      <c r="N127" s="21"/>
      <c r="O127" s="195" t="s">
        <v>397</v>
      </c>
      <c r="P127" s="194"/>
      <c r="Q127" s="230"/>
    </row>
    <row r="128" spans="1:17" s="7" customFormat="1" ht="85.5" customHeight="1">
      <c r="A128" s="193">
        <f t="shared" si="1"/>
        <v>106</v>
      </c>
      <c r="B128" s="61" t="s">
        <v>393</v>
      </c>
      <c r="C128" s="9" t="s">
        <v>391</v>
      </c>
      <c r="D128" s="68">
        <v>1945.8579999999999</v>
      </c>
      <c r="E128" s="68">
        <v>1945.8579999999999</v>
      </c>
      <c r="F128" s="190" t="s">
        <v>345</v>
      </c>
      <c r="G128" s="196">
        <v>21000</v>
      </c>
      <c r="H128" s="197">
        <v>40492</v>
      </c>
      <c r="I128" s="22" t="s">
        <v>392</v>
      </c>
      <c r="J128" s="189">
        <v>1045.8</v>
      </c>
      <c r="K128" s="198" t="s">
        <v>362</v>
      </c>
      <c r="L128" s="198" t="s">
        <v>433</v>
      </c>
      <c r="M128" s="20" t="s">
        <v>293</v>
      </c>
      <c r="N128" s="21"/>
      <c r="O128" s="195" t="s">
        <v>425</v>
      </c>
      <c r="P128" s="194"/>
    </row>
    <row r="129" spans="1:16" s="7" customFormat="1" ht="57.75" customHeight="1">
      <c r="A129" s="193">
        <f t="shared" si="1"/>
        <v>107</v>
      </c>
      <c r="B129" s="9" t="s">
        <v>127</v>
      </c>
      <c r="C129" s="9" t="s">
        <v>74</v>
      </c>
      <c r="D129" s="68">
        <v>440.5</v>
      </c>
      <c r="E129" s="189">
        <v>440.5</v>
      </c>
      <c r="F129" s="190" t="s">
        <v>346</v>
      </c>
      <c r="G129" s="196">
        <v>4100</v>
      </c>
      <c r="H129" s="197">
        <v>40491</v>
      </c>
      <c r="I129" s="22" t="s">
        <v>788</v>
      </c>
      <c r="J129" s="189">
        <v>800</v>
      </c>
      <c r="K129" s="198" t="s">
        <v>362</v>
      </c>
      <c r="L129" s="198" t="s">
        <v>433</v>
      </c>
      <c r="M129" s="194"/>
      <c r="N129" s="21"/>
      <c r="O129" s="195"/>
      <c r="P129" s="194"/>
    </row>
    <row r="130" spans="1:16" s="7" customFormat="1" ht="58.5" customHeight="1">
      <c r="A130" s="193">
        <f t="shared" si="1"/>
        <v>108</v>
      </c>
      <c r="B130" s="61" t="s">
        <v>366</v>
      </c>
      <c r="C130" s="9" t="s">
        <v>75</v>
      </c>
      <c r="D130" s="68">
        <v>1076.835</v>
      </c>
      <c r="E130" s="68">
        <v>533.67999999999995</v>
      </c>
      <c r="F130" s="190" t="s">
        <v>726</v>
      </c>
      <c r="G130" s="196" t="s">
        <v>54</v>
      </c>
      <c r="H130" s="197">
        <v>36829</v>
      </c>
      <c r="I130" s="22" t="s">
        <v>394</v>
      </c>
      <c r="J130" s="189">
        <v>406.7</v>
      </c>
      <c r="K130" s="198" t="s">
        <v>362</v>
      </c>
      <c r="L130" s="198" t="s">
        <v>433</v>
      </c>
      <c r="M130" s="194"/>
      <c r="N130" s="21"/>
      <c r="O130" s="195" t="s">
        <v>395</v>
      </c>
      <c r="P130" s="194"/>
    </row>
    <row r="131" spans="1:16" s="7" customFormat="1" ht="94.5">
      <c r="A131" s="193">
        <f t="shared" si="1"/>
        <v>109</v>
      </c>
      <c r="B131" s="61" t="s">
        <v>370</v>
      </c>
      <c r="C131" s="9" t="s">
        <v>76</v>
      </c>
      <c r="D131" s="68">
        <v>677.26300000000003</v>
      </c>
      <c r="E131" s="68">
        <v>677.26300000000003</v>
      </c>
      <c r="F131" s="190" t="s">
        <v>285</v>
      </c>
      <c r="G131" s="196">
        <v>6441.8</v>
      </c>
      <c r="H131" s="197">
        <v>40574</v>
      </c>
      <c r="I131" s="22" t="s">
        <v>789</v>
      </c>
      <c r="J131" s="189">
        <v>245</v>
      </c>
      <c r="K131" s="198" t="s">
        <v>373</v>
      </c>
      <c r="L131" s="198" t="s">
        <v>374</v>
      </c>
      <c r="M131" s="194" t="s">
        <v>725</v>
      </c>
      <c r="N131" s="21"/>
      <c r="O131" s="195"/>
      <c r="P131" s="194"/>
    </row>
    <row r="132" spans="1:16" s="7" customFormat="1" ht="45">
      <c r="A132" s="193">
        <f t="shared" si="1"/>
        <v>110</v>
      </c>
      <c r="B132" s="61" t="s">
        <v>175</v>
      </c>
      <c r="C132" s="61" t="s">
        <v>77</v>
      </c>
      <c r="D132" s="68">
        <v>296.06099999999998</v>
      </c>
      <c r="E132" s="68">
        <v>296.06099999999998</v>
      </c>
      <c r="F132" s="190"/>
      <c r="G132" s="196" t="s">
        <v>54</v>
      </c>
      <c r="H132" s="197">
        <v>40700</v>
      </c>
      <c r="I132" s="22" t="s">
        <v>790</v>
      </c>
      <c r="J132" s="189">
        <v>228.4</v>
      </c>
      <c r="K132" s="198" t="s">
        <v>362</v>
      </c>
      <c r="L132" s="198" t="s">
        <v>433</v>
      </c>
      <c r="M132" s="194"/>
      <c r="N132" s="21"/>
      <c r="O132" s="195"/>
      <c r="P132" s="194"/>
    </row>
    <row r="133" spans="1:16" s="7" customFormat="1" ht="45">
      <c r="A133" s="193">
        <f t="shared" si="1"/>
        <v>111</v>
      </c>
      <c r="B133" s="61" t="s">
        <v>177</v>
      </c>
      <c r="C133" s="61" t="s">
        <v>78</v>
      </c>
      <c r="D133" s="68">
        <v>1766.1579999999999</v>
      </c>
      <c r="E133" s="68">
        <v>1766.1579999999999</v>
      </c>
      <c r="F133" s="190"/>
      <c r="G133" s="196" t="s">
        <v>54</v>
      </c>
      <c r="H133" s="197">
        <v>40700</v>
      </c>
      <c r="I133" s="22" t="s">
        <v>790</v>
      </c>
      <c r="J133" s="189">
        <v>721.7</v>
      </c>
      <c r="K133" s="198" t="s">
        <v>362</v>
      </c>
      <c r="L133" s="198" t="s">
        <v>433</v>
      </c>
      <c r="M133" s="194"/>
      <c r="N133" s="21"/>
      <c r="O133" s="195"/>
      <c r="P133" s="194"/>
    </row>
    <row r="134" spans="1:16" s="7" customFormat="1" ht="45">
      <c r="A134" s="193">
        <f t="shared" si="1"/>
        <v>112</v>
      </c>
      <c r="B134" s="61" t="s">
        <v>176</v>
      </c>
      <c r="C134" s="61" t="s">
        <v>79</v>
      </c>
      <c r="D134" s="68">
        <v>20.131</v>
      </c>
      <c r="E134" s="68">
        <v>20.131</v>
      </c>
      <c r="F134" s="190"/>
      <c r="G134" s="196" t="s">
        <v>54</v>
      </c>
      <c r="H134" s="197">
        <v>40700</v>
      </c>
      <c r="I134" s="22" t="s">
        <v>790</v>
      </c>
      <c r="J134" s="189">
        <v>30</v>
      </c>
      <c r="K134" s="198" t="s">
        <v>362</v>
      </c>
      <c r="L134" s="198" t="s">
        <v>433</v>
      </c>
      <c r="M134" s="194"/>
      <c r="N134" s="21"/>
      <c r="O134" s="195"/>
      <c r="P134" s="194"/>
    </row>
    <row r="135" spans="1:16" s="7" customFormat="1" ht="48.75" customHeight="1">
      <c r="A135" s="193">
        <f t="shared" si="1"/>
        <v>113</v>
      </c>
      <c r="B135" s="61" t="s">
        <v>179</v>
      </c>
      <c r="C135" s="61" t="s">
        <v>80</v>
      </c>
      <c r="D135" s="68">
        <v>290</v>
      </c>
      <c r="E135" s="189">
        <v>290</v>
      </c>
      <c r="F135" s="190"/>
      <c r="G135" s="196" t="s">
        <v>54</v>
      </c>
      <c r="H135" s="197">
        <v>40700</v>
      </c>
      <c r="I135" s="22" t="s">
        <v>790</v>
      </c>
      <c r="J135" s="189">
        <v>253</v>
      </c>
      <c r="K135" s="198" t="s">
        <v>362</v>
      </c>
      <c r="L135" s="198" t="s">
        <v>433</v>
      </c>
      <c r="M135" s="194"/>
      <c r="N135" s="21"/>
      <c r="O135" s="195"/>
      <c r="P135" s="194"/>
    </row>
    <row r="136" spans="1:16" s="7" customFormat="1" ht="48.75" customHeight="1">
      <c r="A136" s="193">
        <f t="shared" si="1"/>
        <v>114</v>
      </c>
      <c r="B136" s="61" t="s">
        <v>171</v>
      </c>
      <c r="C136" s="61" t="s">
        <v>81</v>
      </c>
      <c r="D136" s="68">
        <v>111</v>
      </c>
      <c r="E136" s="68">
        <v>111</v>
      </c>
      <c r="F136" s="190"/>
      <c r="G136" s="196" t="s">
        <v>54</v>
      </c>
      <c r="H136" s="197">
        <v>40700</v>
      </c>
      <c r="I136" s="22" t="s">
        <v>790</v>
      </c>
      <c r="J136" s="189">
        <v>293.39999999999998</v>
      </c>
      <c r="K136" s="198" t="s">
        <v>362</v>
      </c>
      <c r="L136" s="198" t="s">
        <v>433</v>
      </c>
      <c r="M136" s="194"/>
      <c r="N136" s="21"/>
      <c r="O136" s="195"/>
      <c r="P136" s="194"/>
    </row>
    <row r="137" spans="1:16" s="7" customFormat="1" ht="48.75" customHeight="1">
      <c r="A137" s="193">
        <f t="shared" si="1"/>
        <v>115</v>
      </c>
      <c r="B137" s="61" t="s">
        <v>178</v>
      </c>
      <c r="C137" s="61" t="s">
        <v>404</v>
      </c>
      <c r="D137" s="68">
        <v>882.66300000000001</v>
      </c>
      <c r="E137" s="68">
        <v>882.66300000000001</v>
      </c>
      <c r="F137" s="190"/>
      <c r="G137" s="196" t="s">
        <v>54</v>
      </c>
      <c r="H137" s="197">
        <v>40700</v>
      </c>
      <c r="I137" s="22" t="s">
        <v>790</v>
      </c>
      <c r="J137" s="189">
        <v>235.8</v>
      </c>
      <c r="K137" s="198" t="s">
        <v>362</v>
      </c>
      <c r="L137" s="198" t="s">
        <v>433</v>
      </c>
      <c r="M137" s="194"/>
      <c r="N137" s="21"/>
      <c r="O137" s="195"/>
      <c r="P137" s="194"/>
    </row>
    <row r="138" spans="1:16" s="66" customFormat="1" ht="52.5" customHeight="1">
      <c r="A138" s="193">
        <f t="shared" si="1"/>
        <v>116</v>
      </c>
      <c r="B138" s="61" t="s">
        <v>182</v>
      </c>
      <c r="C138" s="61" t="s">
        <v>665</v>
      </c>
      <c r="D138" s="68">
        <v>634.61400000000003</v>
      </c>
      <c r="E138" s="68">
        <v>534.83799999999997</v>
      </c>
      <c r="F138" s="190" t="s">
        <v>348</v>
      </c>
      <c r="G138" s="196">
        <v>3500</v>
      </c>
      <c r="H138" s="197">
        <v>33801</v>
      </c>
      <c r="I138" s="22" t="s">
        <v>785</v>
      </c>
      <c r="J138" s="189">
        <v>137.4</v>
      </c>
      <c r="K138" s="198" t="s">
        <v>362</v>
      </c>
      <c r="L138" s="198" t="s">
        <v>433</v>
      </c>
      <c r="M138" s="194"/>
      <c r="N138" s="65"/>
      <c r="O138" s="194"/>
      <c r="P138" s="194"/>
    </row>
    <row r="139" spans="1:16" s="7" customFormat="1" ht="40.5" customHeight="1">
      <c r="A139" s="193">
        <f t="shared" si="1"/>
        <v>117</v>
      </c>
      <c r="B139" s="61" t="s">
        <v>181</v>
      </c>
      <c r="C139" s="61" t="s">
        <v>541</v>
      </c>
      <c r="D139" s="68">
        <v>78.45</v>
      </c>
      <c r="E139" s="68">
        <v>78.45</v>
      </c>
      <c r="F139" s="190"/>
      <c r="G139" s="196" t="s">
        <v>54</v>
      </c>
      <c r="H139" s="197">
        <v>33801</v>
      </c>
      <c r="I139" s="22" t="s">
        <v>785</v>
      </c>
      <c r="J139" s="189">
        <v>32.6</v>
      </c>
      <c r="K139" s="198" t="s">
        <v>362</v>
      </c>
      <c r="L139" s="198" t="s">
        <v>433</v>
      </c>
      <c r="M139" s="194"/>
      <c r="N139" s="21"/>
      <c r="O139" s="195"/>
      <c r="P139" s="194"/>
    </row>
    <row r="140" spans="1:16" s="7" customFormat="1" ht="37.5" customHeight="1">
      <c r="A140" s="193">
        <f t="shared" si="1"/>
        <v>118</v>
      </c>
      <c r="B140" s="61" t="s">
        <v>16</v>
      </c>
      <c r="C140" s="61" t="s">
        <v>746</v>
      </c>
      <c r="D140" s="68">
        <v>58.603000000000002</v>
      </c>
      <c r="E140" s="68">
        <v>58.603000000000002</v>
      </c>
      <c r="F140" s="190"/>
      <c r="G140" s="196" t="s">
        <v>54</v>
      </c>
      <c r="H140" s="197">
        <v>40700</v>
      </c>
      <c r="I140" s="22" t="s">
        <v>790</v>
      </c>
      <c r="J140" s="189">
        <v>0</v>
      </c>
      <c r="K140" s="198" t="s">
        <v>362</v>
      </c>
      <c r="L140" s="198" t="s">
        <v>433</v>
      </c>
      <c r="M140" s="194"/>
      <c r="N140" s="65"/>
      <c r="O140" s="194"/>
      <c r="P140" s="194"/>
    </row>
    <row r="141" spans="1:16" s="7" customFormat="1" ht="51" customHeight="1">
      <c r="A141" s="193">
        <f t="shared" si="1"/>
        <v>119</v>
      </c>
      <c r="B141" s="61" t="s">
        <v>683</v>
      </c>
      <c r="C141" s="61" t="s">
        <v>682</v>
      </c>
      <c r="D141" s="68">
        <v>455.9</v>
      </c>
      <c r="E141" s="68">
        <v>351.82</v>
      </c>
      <c r="F141" s="190" t="s">
        <v>349</v>
      </c>
      <c r="G141" s="196">
        <v>4100</v>
      </c>
      <c r="H141" s="197">
        <v>33801</v>
      </c>
      <c r="I141" s="22" t="s">
        <v>785</v>
      </c>
      <c r="J141" s="189">
        <v>172.6</v>
      </c>
      <c r="K141" s="198" t="s">
        <v>362</v>
      </c>
      <c r="L141" s="198" t="s">
        <v>433</v>
      </c>
      <c r="M141" s="194"/>
      <c r="N141" s="21"/>
      <c r="O141" s="195"/>
      <c r="P141" s="194"/>
    </row>
    <row r="142" spans="1:16" s="7" customFormat="1" ht="57" customHeight="1">
      <c r="A142" s="193">
        <f t="shared" si="1"/>
        <v>120</v>
      </c>
      <c r="B142" s="61" t="s">
        <v>172</v>
      </c>
      <c r="C142" s="61" t="s">
        <v>403</v>
      </c>
      <c r="D142" s="68">
        <v>30.745000000000001</v>
      </c>
      <c r="E142" s="68">
        <v>30.745000000000001</v>
      </c>
      <c r="F142" s="190" t="s">
        <v>350</v>
      </c>
      <c r="G142" s="196">
        <v>1180</v>
      </c>
      <c r="H142" s="197">
        <v>40700</v>
      </c>
      <c r="I142" s="22" t="s">
        <v>790</v>
      </c>
      <c r="J142" s="189">
        <v>39.299999999999997</v>
      </c>
      <c r="K142" s="198" t="s">
        <v>362</v>
      </c>
      <c r="L142" s="198" t="s">
        <v>433</v>
      </c>
      <c r="M142" s="194"/>
      <c r="N142" s="21"/>
      <c r="O142" s="195"/>
      <c r="P142" s="194"/>
    </row>
    <row r="143" spans="1:16" s="7" customFormat="1" ht="56.25" customHeight="1">
      <c r="A143" s="193">
        <f t="shared" si="1"/>
        <v>121</v>
      </c>
      <c r="B143" s="61" t="s">
        <v>180</v>
      </c>
      <c r="C143" s="61" t="s">
        <v>402</v>
      </c>
      <c r="D143" s="68">
        <v>300.346</v>
      </c>
      <c r="E143" s="189">
        <v>0</v>
      </c>
      <c r="F143" s="190" t="s">
        <v>351</v>
      </c>
      <c r="G143" s="196">
        <v>1860</v>
      </c>
      <c r="H143" s="197">
        <v>40700</v>
      </c>
      <c r="I143" s="22" t="s">
        <v>790</v>
      </c>
      <c r="J143" s="189">
        <v>121</v>
      </c>
      <c r="K143" s="198" t="s">
        <v>362</v>
      </c>
      <c r="L143" s="198" t="s">
        <v>433</v>
      </c>
      <c r="M143" s="194"/>
      <c r="N143" s="21"/>
      <c r="O143" s="195"/>
      <c r="P143" s="194"/>
    </row>
    <row r="144" spans="1:16" s="7" customFormat="1" ht="57.75" customHeight="1">
      <c r="A144" s="193">
        <f t="shared" si="1"/>
        <v>122</v>
      </c>
      <c r="B144" s="61" t="s">
        <v>173</v>
      </c>
      <c r="C144" s="61" t="s">
        <v>401</v>
      </c>
      <c r="D144" s="68">
        <v>1281.75</v>
      </c>
      <c r="E144" s="68">
        <v>1281.75</v>
      </c>
      <c r="F144" s="190" t="s">
        <v>352</v>
      </c>
      <c r="G144" s="196">
        <v>3500</v>
      </c>
      <c r="H144" s="197">
        <v>40700</v>
      </c>
      <c r="I144" s="22" t="s">
        <v>790</v>
      </c>
      <c r="J144" s="189">
        <v>137.30000000000001</v>
      </c>
      <c r="K144" s="198" t="s">
        <v>362</v>
      </c>
      <c r="L144" s="198" t="s">
        <v>433</v>
      </c>
      <c r="M144" s="194"/>
      <c r="N144" s="21"/>
      <c r="O144" s="195"/>
      <c r="P144" s="194"/>
    </row>
    <row r="145" spans="1:16" s="7" customFormat="1" ht="51.75" customHeight="1">
      <c r="A145" s="193">
        <f t="shared" si="1"/>
        <v>123</v>
      </c>
      <c r="B145" s="61" t="s">
        <v>173</v>
      </c>
      <c r="C145" s="61" t="s">
        <v>542</v>
      </c>
      <c r="D145" s="68">
        <v>205.751</v>
      </c>
      <c r="E145" s="191">
        <v>205.751</v>
      </c>
      <c r="F145" s="190"/>
      <c r="G145" s="196" t="s">
        <v>54</v>
      </c>
      <c r="H145" s="197">
        <v>40700</v>
      </c>
      <c r="I145" s="22" t="s">
        <v>790</v>
      </c>
      <c r="J145" s="189">
        <v>36.9</v>
      </c>
      <c r="K145" s="198" t="s">
        <v>543</v>
      </c>
      <c r="L145" s="198" t="s">
        <v>544</v>
      </c>
      <c r="M145" s="194"/>
      <c r="N145" s="21"/>
      <c r="O145" s="195"/>
      <c r="P145" s="194"/>
    </row>
    <row r="146" spans="1:16" s="7" customFormat="1" ht="45" customHeight="1">
      <c r="A146" s="193">
        <f t="shared" si="1"/>
        <v>124</v>
      </c>
      <c r="B146" s="61" t="s">
        <v>174</v>
      </c>
      <c r="C146" s="61" t="s">
        <v>545</v>
      </c>
      <c r="D146" s="68">
        <v>853.73099999999999</v>
      </c>
      <c r="E146" s="68">
        <v>853.73099999999999</v>
      </c>
      <c r="F146" s="190"/>
      <c r="G146" s="196" t="s">
        <v>54</v>
      </c>
      <c r="H146" s="197">
        <v>40753</v>
      </c>
      <c r="I146" s="23" t="s">
        <v>791</v>
      </c>
      <c r="J146" s="189">
        <v>156.82</v>
      </c>
      <c r="K146" s="198" t="s">
        <v>362</v>
      </c>
      <c r="L146" s="198" t="s">
        <v>433</v>
      </c>
      <c r="M146" s="194"/>
      <c r="N146" s="21"/>
      <c r="O146" s="195"/>
      <c r="P146" s="194"/>
    </row>
    <row r="147" spans="1:16" s="7" customFormat="1" ht="61.5" customHeight="1">
      <c r="A147" s="193">
        <f t="shared" si="1"/>
        <v>125</v>
      </c>
      <c r="B147" s="61" t="s">
        <v>139</v>
      </c>
      <c r="C147" s="61" t="s">
        <v>546</v>
      </c>
      <c r="D147" s="68">
        <v>487.73500000000001</v>
      </c>
      <c r="E147" s="191">
        <v>487.73500000000001</v>
      </c>
      <c r="F147" s="190" t="s">
        <v>353</v>
      </c>
      <c r="G147" s="196" t="s">
        <v>54</v>
      </c>
      <c r="H147" s="197">
        <v>37935</v>
      </c>
      <c r="I147" s="23" t="s">
        <v>50</v>
      </c>
      <c r="J147" s="189">
        <v>132</v>
      </c>
      <c r="K147" s="198" t="s">
        <v>362</v>
      </c>
      <c r="L147" s="198" t="s">
        <v>433</v>
      </c>
      <c r="M147" s="194" t="s">
        <v>547</v>
      </c>
      <c r="N147" s="21"/>
      <c r="O147" s="195" t="s">
        <v>641</v>
      </c>
      <c r="P147" s="194"/>
    </row>
    <row r="148" spans="1:16" s="7" customFormat="1" ht="54.75" customHeight="1">
      <c r="A148" s="193">
        <f t="shared" si="1"/>
        <v>126</v>
      </c>
      <c r="B148" s="61" t="s">
        <v>127</v>
      </c>
      <c r="C148" s="9" t="s">
        <v>84</v>
      </c>
      <c r="D148" s="68">
        <v>1559.3889999999999</v>
      </c>
      <c r="E148" s="68">
        <v>1559.3889999999999</v>
      </c>
      <c r="F148" s="190" t="s">
        <v>354</v>
      </c>
      <c r="G148" s="196" t="s">
        <v>54</v>
      </c>
      <c r="H148" s="197">
        <v>41016</v>
      </c>
      <c r="I148" s="22" t="s">
        <v>258</v>
      </c>
      <c r="J148" s="189">
        <v>404.1</v>
      </c>
      <c r="K148" s="198" t="s">
        <v>362</v>
      </c>
      <c r="L148" s="198" t="s">
        <v>433</v>
      </c>
      <c r="M148" s="194"/>
      <c r="N148" s="21"/>
      <c r="O148" s="195"/>
      <c r="P148" s="194"/>
    </row>
    <row r="149" spans="1:16" s="7" customFormat="1" ht="42">
      <c r="A149" s="193">
        <f t="shared" si="1"/>
        <v>127</v>
      </c>
      <c r="B149" s="9" t="s">
        <v>127</v>
      </c>
      <c r="C149" s="9" t="s">
        <v>82</v>
      </c>
      <c r="D149" s="68">
        <v>3547.6379999999999</v>
      </c>
      <c r="E149" s="193">
        <v>3547.6379999999999</v>
      </c>
      <c r="F149" s="128"/>
      <c r="G149" s="196" t="s">
        <v>54</v>
      </c>
      <c r="H149" s="197">
        <v>33801</v>
      </c>
      <c r="I149" s="22" t="s">
        <v>785</v>
      </c>
      <c r="J149" s="193">
        <v>772</v>
      </c>
      <c r="K149" s="198" t="s">
        <v>362</v>
      </c>
      <c r="L149" s="198" t="s">
        <v>433</v>
      </c>
      <c r="M149" s="194"/>
      <c r="N149" s="65"/>
      <c r="O149" s="194"/>
      <c r="P149" s="194"/>
    </row>
    <row r="150" spans="1:16" s="7" customFormat="1" ht="42">
      <c r="A150" s="193">
        <f t="shared" si="1"/>
        <v>128</v>
      </c>
      <c r="B150" s="9" t="s">
        <v>183</v>
      </c>
      <c r="C150" s="9" t="s">
        <v>83</v>
      </c>
      <c r="D150" s="68">
        <v>1588.9739999999999</v>
      </c>
      <c r="E150" s="68">
        <v>1588.9739999999999</v>
      </c>
      <c r="F150" s="128"/>
      <c r="G150" s="196" t="s">
        <v>54</v>
      </c>
      <c r="H150" s="197">
        <v>33801</v>
      </c>
      <c r="I150" s="22" t="s">
        <v>785</v>
      </c>
      <c r="J150" s="193">
        <v>50</v>
      </c>
      <c r="K150" s="198" t="s">
        <v>362</v>
      </c>
      <c r="L150" s="198" t="s">
        <v>433</v>
      </c>
      <c r="M150" s="194"/>
      <c r="N150" s="65"/>
      <c r="O150" s="194"/>
      <c r="P150" s="194"/>
    </row>
    <row r="151" spans="1:16" s="7" customFormat="1" ht="42">
      <c r="A151" s="193">
        <f t="shared" si="1"/>
        <v>129</v>
      </c>
      <c r="B151" s="9" t="s">
        <v>120</v>
      </c>
      <c r="C151" s="9" t="s">
        <v>82</v>
      </c>
      <c r="D151" s="68">
        <v>736.87099999999998</v>
      </c>
      <c r="E151" s="68">
        <v>736.87099999999998</v>
      </c>
      <c r="F151" s="128"/>
      <c r="G151" s="196" t="s">
        <v>54</v>
      </c>
      <c r="H151" s="197">
        <v>33801</v>
      </c>
      <c r="I151" s="22" t="s">
        <v>785</v>
      </c>
      <c r="J151" s="193">
        <v>208.4</v>
      </c>
      <c r="K151" s="198" t="s">
        <v>362</v>
      </c>
      <c r="L151" s="198" t="s">
        <v>433</v>
      </c>
      <c r="M151" s="194"/>
      <c r="N151" s="65"/>
      <c r="O151" s="194"/>
      <c r="P151" s="194"/>
    </row>
    <row r="152" spans="1:16" s="7" customFormat="1" ht="54" customHeight="1">
      <c r="A152" s="193">
        <f t="shared" si="1"/>
        <v>130</v>
      </c>
      <c r="B152" s="9" t="s">
        <v>185</v>
      </c>
      <c r="C152" s="61" t="s">
        <v>88</v>
      </c>
      <c r="D152" s="68">
        <v>1E-3</v>
      </c>
      <c r="E152" s="193">
        <v>1E-3</v>
      </c>
      <c r="F152" s="128" t="s">
        <v>355</v>
      </c>
      <c r="G152" s="196" t="s">
        <v>54</v>
      </c>
      <c r="H152" s="197">
        <v>41269</v>
      </c>
      <c r="I152" s="22" t="s">
        <v>396</v>
      </c>
      <c r="J152" s="193">
        <v>644.9</v>
      </c>
      <c r="K152" s="198" t="s">
        <v>362</v>
      </c>
      <c r="L152" s="198" t="s">
        <v>433</v>
      </c>
      <c r="M152" s="194"/>
      <c r="N152" s="21"/>
      <c r="O152" s="195" t="s">
        <v>796</v>
      </c>
      <c r="P152" s="194"/>
    </row>
    <row r="153" spans="1:16" s="7" customFormat="1" ht="45">
      <c r="A153" s="193">
        <f t="shared" si="1"/>
        <v>131</v>
      </c>
      <c r="B153" s="9" t="s">
        <v>139</v>
      </c>
      <c r="C153" s="61" t="s">
        <v>89</v>
      </c>
      <c r="D153" s="68">
        <v>1E-3</v>
      </c>
      <c r="E153" s="193">
        <v>1E-3</v>
      </c>
      <c r="F153" s="128"/>
      <c r="G153" s="196" t="s">
        <v>54</v>
      </c>
      <c r="H153" s="197">
        <v>41269</v>
      </c>
      <c r="I153" s="22" t="s">
        <v>396</v>
      </c>
      <c r="J153" s="193">
        <v>138.30000000000001</v>
      </c>
      <c r="K153" s="198" t="s">
        <v>362</v>
      </c>
      <c r="L153" s="198" t="s">
        <v>433</v>
      </c>
      <c r="M153" s="194"/>
      <c r="N153" s="21"/>
      <c r="O153" s="195" t="s">
        <v>795</v>
      </c>
      <c r="P153" s="194"/>
    </row>
    <row r="154" spans="1:16" s="7" customFormat="1" ht="51" customHeight="1">
      <c r="A154" s="193">
        <f t="shared" si="1"/>
        <v>132</v>
      </c>
      <c r="B154" s="9" t="s">
        <v>124</v>
      </c>
      <c r="C154" s="61" t="s">
        <v>90</v>
      </c>
      <c r="D154" s="68">
        <v>237.5</v>
      </c>
      <c r="E154" s="193">
        <v>237.5</v>
      </c>
      <c r="F154" s="128"/>
      <c r="G154" s="196" t="s">
        <v>54</v>
      </c>
      <c r="H154" s="307">
        <v>41137</v>
      </c>
      <c r="I154" s="22" t="s">
        <v>792</v>
      </c>
      <c r="J154" s="193">
        <v>306.89999999999998</v>
      </c>
      <c r="K154" s="198" t="s">
        <v>362</v>
      </c>
      <c r="L154" s="198" t="s">
        <v>433</v>
      </c>
      <c r="M154" s="194"/>
      <c r="N154" s="21"/>
      <c r="O154" s="195"/>
      <c r="P154" s="194"/>
    </row>
    <row r="155" spans="1:16" s="7" customFormat="1" ht="45">
      <c r="A155" s="193">
        <f t="shared" si="1"/>
        <v>133</v>
      </c>
      <c r="B155" s="9" t="s">
        <v>184</v>
      </c>
      <c r="C155" s="61" t="s">
        <v>90</v>
      </c>
      <c r="D155" s="68">
        <v>20.3</v>
      </c>
      <c r="E155" s="193">
        <v>20.3</v>
      </c>
      <c r="F155" s="128"/>
      <c r="G155" s="196" t="s">
        <v>54</v>
      </c>
      <c r="H155" s="307">
        <v>41137</v>
      </c>
      <c r="I155" s="22" t="s">
        <v>792</v>
      </c>
      <c r="J155" s="193">
        <v>153</v>
      </c>
      <c r="K155" s="198" t="s">
        <v>362</v>
      </c>
      <c r="L155" s="198" t="s">
        <v>433</v>
      </c>
      <c r="M155" s="194"/>
      <c r="N155" s="21"/>
      <c r="O155" s="195"/>
      <c r="P155" s="194"/>
    </row>
    <row r="156" spans="1:16" s="7" customFormat="1" ht="33">
      <c r="A156" s="245">
        <f>A155+1</f>
        <v>134</v>
      </c>
      <c r="B156" s="242" t="s">
        <v>119</v>
      </c>
      <c r="C156" s="248" t="s">
        <v>280</v>
      </c>
      <c r="D156" s="251">
        <v>224.941</v>
      </c>
      <c r="E156" s="251">
        <v>224.941</v>
      </c>
      <c r="F156" s="303" t="s">
        <v>294</v>
      </c>
      <c r="G156" s="260">
        <v>6951.9</v>
      </c>
      <c r="H156" s="301">
        <v>38714</v>
      </c>
      <c r="I156" s="266" t="s">
        <v>390</v>
      </c>
      <c r="J156" s="245">
        <v>385.6</v>
      </c>
      <c r="K156" s="198" t="s">
        <v>373</v>
      </c>
      <c r="L156" s="194" t="s">
        <v>727</v>
      </c>
      <c r="M156" s="194"/>
      <c r="N156" s="21"/>
      <c r="O156" s="305" t="s">
        <v>640</v>
      </c>
      <c r="P156" s="194"/>
    </row>
    <row r="157" spans="1:16" s="7" customFormat="1" ht="46.5" customHeight="1">
      <c r="A157" s="247"/>
      <c r="B157" s="244"/>
      <c r="C157" s="250"/>
      <c r="D157" s="253"/>
      <c r="E157" s="253"/>
      <c r="F157" s="304"/>
      <c r="G157" s="262"/>
      <c r="H157" s="302"/>
      <c r="I157" s="268"/>
      <c r="J157" s="247"/>
      <c r="K157" s="198" t="s">
        <v>551</v>
      </c>
      <c r="L157" s="194" t="s">
        <v>550</v>
      </c>
      <c r="M157" s="194"/>
      <c r="N157" s="21"/>
      <c r="O157" s="306"/>
      <c r="P157" s="194"/>
    </row>
    <row r="158" spans="1:16" s="7" customFormat="1" ht="73.5" customHeight="1">
      <c r="A158" s="193">
        <f>A156+1</f>
        <v>135</v>
      </c>
      <c r="B158" s="61" t="s">
        <v>383</v>
      </c>
      <c r="C158" s="9" t="s">
        <v>386</v>
      </c>
      <c r="D158" s="68">
        <v>0</v>
      </c>
      <c r="E158" s="68">
        <v>0</v>
      </c>
      <c r="F158" s="171" t="s">
        <v>385</v>
      </c>
      <c r="G158" s="196" t="s">
        <v>54</v>
      </c>
      <c r="H158" s="197">
        <v>41745</v>
      </c>
      <c r="I158" s="22" t="s">
        <v>384</v>
      </c>
      <c r="J158" s="193">
        <v>121.4</v>
      </c>
      <c r="K158" s="198" t="s">
        <v>362</v>
      </c>
      <c r="L158" s="198" t="s">
        <v>433</v>
      </c>
      <c r="M158" s="194"/>
      <c r="N158" s="21"/>
      <c r="O158" s="195" t="s">
        <v>793</v>
      </c>
      <c r="P158" s="194"/>
    </row>
    <row r="159" spans="1:16" s="25" customFormat="1" ht="45">
      <c r="A159" s="144">
        <f t="shared" ref="A159:A166" si="2">A158+1</f>
        <v>136</v>
      </c>
      <c r="B159" s="27" t="s">
        <v>388</v>
      </c>
      <c r="C159" s="28" t="s">
        <v>387</v>
      </c>
      <c r="D159" s="29">
        <v>0</v>
      </c>
      <c r="E159" s="29">
        <v>0</v>
      </c>
      <c r="F159" s="172"/>
      <c r="G159" s="149" t="s">
        <v>54</v>
      </c>
      <c r="H159" s="50">
        <v>41726</v>
      </c>
      <c r="I159" s="83" t="s">
        <v>389</v>
      </c>
      <c r="J159" s="26">
        <v>290.2</v>
      </c>
      <c r="K159" s="142" t="s">
        <v>362</v>
      </c>
      <c r="L159" s="142" t="s">
        <v>433</v>
      </c>
      <c r="M159" s="140"/>
      <c r="N159" s="35"/>
      <c r="O159" s="75" t="s">
        <v>794</v>
      </c>
      <c r="P159" s="74"/>
    </row>
    <row r="160" spans="1:16" s="66" customFormat="1" ht="60" customHeight="1">
      <c r="A160" s="193">
        <f t="shared" si="2"/>
        <v>137</v>
      </c>
      <c r="B160" s="210" t="s">
        <v>435</v>
      </c>
      <c r="C160" s="9" t="s">
        <v>434</v>
      </c>
      <c r="D160" s="68">
        <v>0</v>
      </c>
      <c r="E160" s="68">
        <v>0</v>
      </c>
      <c r="F160" s="171"/>
      <c r="G160" s="196" t="s">
        <v>54</v>
      </c>
      <c r="H160" s="216">
        <v>36397</v>
      </c>
      <c r="I160" s="217" t="s">
        <v>597</v>
      </c>
      <c r="J160" s="204">
        <v>427.6</v>
      </c>
      <c r="K160" s="198" t="s">
        <v>362</v>
      </c>
      <c r="L160" s="198" t="s">
        <v>433</v>
      </c>
      <c r="M160" s="202"/>
      <c r="N160" s="69"/>
      <c r="O160" s="195" t="s">
        <v>797</v>
      </c>
      <c r="P160" s="194"/>
    </row>
    <row r="161" spans="1:16" s="66" customFormat="1" ht="46.5" customHeight="1">
      <c r="A161" s="193">
        <f t="shared" si="2"/>
        <v>138</v>
      </c>
      <c r="B161" s="61" t="s">
        <v>135</v>
      </c>
      <c r="C161" s="9" t="s">
        <v>552</v>
      </c>
      <c r="D161" s="68">
        <v>1960.1780000000001</v>
      </c>
      <c r="E161" s="68">
        <v>1960.1780000000001</v>
      </c>
      <c r="F161" s="190"/>
      <c r="G161" s="196" t="s">
        <v>54</v>
      </c>
      <c r="H161" s="197">
        <v>33801</v>
      </c>
      <c r="I161" s="22" t="s">
        <v>785</v>
      </c>
      <c r="J161" s="189">
        <v>570</v>
      </c>
      <c r="K161" s="198" t="s">
        <v>362</v>
      </c>
      <c r="L161" s="198" t="s">
        <v>433</v>
      </c>
      <c r="M161" s="202"/>
      <c r="N161" s="69"/>
      <c r="O161" s="194"/>
      <c r="P161" s="194"/>
    </row>
    <row r="162" spans="1:16" s="7" customFormat="1" ht="40.5" customHeight="1">
      <c r="A162" s="193">
        <f t="shared" si="2"/>
        <v>139</v>
      </c>
      <c r="B162" s="61" t="s">
        <v>2</v>
      </c>
      <c r="C162" s="9" t="s">
        <v>69</v>
      </c>
      <c r="D162" s="68">
        <v>0</v>
      </c>
      <c r="E162" s="189">
        <v>0</v>
      </c>
      <c r="F162" s="190"/>
      <c r="G162" s="196" t="s">
        <v>54</v>
      </c>
      <c r="H162" s="197">
        <v>38714</v>
      </c>
      <c r="I162" s="229" t="s">
        <v>798</v>
      </c>
      <c r="J162" s="189">
        <v>0</v>
      </c>
      <c r="K162" s="198" t="s">
        <v>362</v>
      </c>
      <c r="L162" s="198" t="s">
        <v>433</v>
      </c>
      <c r="M162" s="194"/>
      <c r="N162" s="21"/>
      <c r="O162" s="194"/>
      <c r="P162" s="194"/>
    </row>
    <row r="163" spans="1:16" s="7" customFormat="1" ht="38.25" customHeight="1">
      <c r="A163" s="193">
        <f t="shared" si="2"/>
        <v>140</v>
      </c>
      <c r="B163" s="61" t="s">
        <v>3</v>
      </c>
      <c r="C163" s="9" t="s">
        <v>71</v>
      </c>
      <c r="D163" s="68">
        <v>505.9</v>
      </c>
      <c r="E163" s="189">
        <v>505.9</v>
      </c>
      <c r="F163" s="190"/>
      <c r="G163" s="196" t="s">
        <v>54</v>
      </c>
      <c r="H163" s="197">
        <v>38714</v>
      </c>
      <c r="I163" s="22" t="s">
        <v>799</v>
      </c>
      <c r="J163" s="189">
        <v>0</v>
      </c>
      <c r="K163" s="198" t="s">
        <v>362</v>
      </c>
      <c r="L163" s="198" t="s">
        <v>433</v>
      </c>
      <c r="M163" s="194"/>
      <c r="N163" s="21"/>
      <c r="O163" s="195"/>
      <c r="P163" s="194"/>
    </row>
    <row r="164" spans="1:16" s="7" customFormat="1" ht="48" customHeight="1">
      <c r="A164" s="193">
        <f t="shared" si="2"/>
        <v>141</v>
      </c>
      <c r="B164" s="9" t="s">
        <v>169</v>
      </c>
      <c r="C164" s="9" t="s">
        <v>86</v>
      </c>
      <c r="D164" s="68">
        <v>279.464</v>
      </c>
      <c r="E164" s="68">
        <v>279.464</v>
      </c>
      <c r="F164" s="128"/>
      <c r="G164" s="196" t="s">
        <v>54</v>
      </c>
      <c r="H164" s="197">
        <v>33801</v>
      </c>
      <c r="I164" s="22" t="s">
        <v>785</v>
      </c>
      <c r="J164" s="193">
        <v>22.4</v>
      </c>
      <c r="K164" s="198" t="s">
        <v>362</v>
      </c>
      <c r="L164" s="198" t="s">
        <v>433</v>
      </c>
      <c r="M164" s="194"/>
      <c r="N164" s="21"/>
      <c r="O164" s="195"/>
      <c r="P164" s="194"/>
    </row>
    <row r="165" spans="1:16" s="7" customFormat="1" ht="45" customHeight="1">
      <c r="A165" s="193">
        <f t="shared" si="2"/>
        <v>142</v>
      </c>
      <c r="B165" s="9" t="s">
        <v>170</v>
      </c>
      <c r="C165" s="9" t="s">
        <v>87</v>
      </c>
      <c r="D165" s="68">
        <v>11</v>
      </c>
      <c r="E165" s="193">
        <v>11</v>
      </c>
      <c r="F165" s="128"/>
      <c r="G165" s="196" t="s">
        <v>54</v>
      </c>
      <c r="H165" s="197">
        <v>33801</v>
      </c>
      <c r="I165" s="22" t="s">
        <v>785</v>
      </c>
      <c r="J165" s="193">
        <v>0</v>
      </c>
      <c r="K165" s="198" t="s">
        <v>362</v>
      </c>
      <c r="L165" s="198" t="s">
        <v>433</v>
      </c>
      <c r="M165" s="194"/>
      <c r="N165" s="65"/>
      <c r="O165" s="194"/>
      <c r="P165" s="194"/>
    </row>
    <row r="166" spans="1:16" s="7" customFormat="1" ht="63" customHeight="1">
      <c r="A166" s="193">
        <f t="shared" si="2"/>
        <v>143</v>
      </c>
      <c r="B166" s="9" t="s">
        <v>127</v>
      </c>
      <c r="C166" s="9" t="s">
        <v>85</v>
      </c>
      <c r="D166" s="68">
        <v>713.89599999999996</v>
      </c>
      <c r="E166" s="68">
        <v>713.89599999999996</v>
      </c>
      <c r="F166" s="228" t="s">
        <v>284</v>
      </c>
      <c r="G166" s="196">
        <v>1930</v>
      </c>
      <c r="H166" s="197">
        <v>33801</v>
      </c>
      <c r="I166" s="22" t="s">
        <v>785</v>
      </c>
      <c r="J166" s="240">
        <v>225.6</v>
      </c>
      <c r="K166" s="198" t="s">
        <v>362</v>
      </c>
      <c r="L166" s="198" t="s">
        <v>433</v>
      </c>
      <c r="M166" s="194" t="s">
        <v>548</v>
      </c>
      <c r="N166" s="21"/>
      <c r="O166" s="195" t="s">
        <v>549</v>
      </c>
      <c r="P166" s="194"/>
    </row>
    <row r="167" spans="1:16" s="7" customFormat="1" ht="35.25" customHeight="1">
      <c r="A167" s="245">
        <v>144</v>
      </c>
      <c r="B167" s="245" t="s">
        <v>144</v>
      </c>
      <c r="C167" s="248" t="s">
        <v>489</v>
      </c>
      <c r="D167" s="251">
        <v>130.57599999999999</v>
      </c>
      <c r="E167" s="277">
        <v>131.57599999999999</v>
      </c>
      <c r="F167" s="279" t="s">
        <v>331</v>
      </c>
      <c r="G167" s="260">
        <v>274.8</v>
      </c>
      <c r="H167" s="263">
        <v>33801</v>
      </c>
      <c r="I167" s="266" t="s">
        <v>785</v>
      </c>
      <c r="J167" s="245">
        <v>120.6</v>
      </c>
      <c r="K167" s="198" t="s">
        <v>362</v>
      </c>
      <c r="L167" s="198" t="s">
        <v>433</v>
      </c>
      <c r="M167" s="270"/>
      <c r="N167" s="21"/>
      <c r="O167" s="269" t="s">
        <v>616</v>
      </c>
      <c r="P167" s="276"/>
    </row>
    <row r="168" spans="1:16" s="7" customFormat="1" ht="66" customHeight="1">
      <c r="A168" s="247"/>
      <c r="B168" s="247"/>
      <c r="C168" s="250"/>
      <c r="D168" s="253"/>
      <c r="E168" s="278"/>
      <c r="F168" s="280"/>
      <c r="G168" s="262"/>
      <c r="H168" s="265"/>
      <c r="I168" s="268"/>
      <c r="J168" s="247"/>
      <c r="K168" s="193" t="s">
        <v>21</v>
      </c>
      <c r="L168" s="198" t="s">
        <v>502</v>
      </c>
      <c r="M168" s="271"/>
      <c r="N168" s="21"/>
      <c r="O168" s="269"/>
      <c r="P168" s="276"/>
    </row>
    <row r="169" spans="1:16" s="25" customFormat="1" ht="66.75" customHeight="1">
      <c r="A169" s="26">
        <v>145</v>
      </c>
      <c r="B169" s="155" t="s">
        <v>681</v>
      </c>
      <c r="C169" s="186" t="s">
        <v>459</v>
      </c>
      <c r="D169" s="200">
        <v>1502.2</v>
      </c>
      <c r="E169" s="185">
        <v>1502.2</v>
      </c>
      <c r="F169" s="157" t="s">
        <v>330</v>
      </c>
      <c r="G169" s="164">
        <v>6097.2740000000003</v>
      </c>
      <c r="H169" s="156">
        <v>33801</v>
      </c>
      <c r="I169" s="22" t="s">
        <v>785</v>
      </c>
      <c r="J169" s="185">
        <v>339.4</v>
      </c>
      <c r="K169" s="135" t="s">
        <v>362</v>
      </c>
      <c r="L169" s="135" t="s">
        <v>433</v>
      </c>
      <c r="M169" s="74"/>
      <c r="N169" s="40"/>
      <c r="O169" s="227" t="s">
        <v>617</v>
      </c>
      <c r="P169" s="227"/>
    </row>
    <row r="170" spans="1:16" s="7" customFormat="1" ht="62.25" customHeight="1">
      <c r="A170" s="193">
        <v>146</v>
      </c>
      <c r="B170" s="9" t="s">
        <v>145</v>
      </c>
      <c r="C170" s="9" t="s">
        <v>558</v>
      </c>
      <c r="D170" s="68">
        <v>0</v>
      </c>
      <c r="E170" s="193">
        <v>0</v>
      </c>
      <c r="F170" s="228" t="s">
        <v>680</v>
      </c>
      <c r="G170" s="196" t="s">
        <v>54</v>
      </c>
      <c r="H170" s="197">
        <v>33801</v>
      </c>
      <c r="I170" s="22" t="s">
        <v>785</v>
      </c>
      <c r="J170" s="240">
        <v>102.4</v>
      </c>
      <c r="K170" s="193" t="s">
        <v>362</v>
      </c>
      <c r="L170" s="198" t="s">
        <v>433</v>
      </c>
      <c r="M170" s="193"/>
      <c r="N170" s="65"/>
      <c r="O170" s="193"/>
      <c r="P170" s="193"/>
    </row>
    <row r="171" spans="1:16" s="25" customFormat="1" ht="49.5" customHeight="1">
      <c r="A171" s="36"/>
      <c r="B171" s="36" t="s">
        <v>729</v>
      </c>
      <c r="C171" s="37"/>
      <c r="D171" s="60">
        <f>SUM(D8:D170)</f>
        <v>189411.72814999992</v>
      </c>
      <c r="E171" s="60">
        <f>SUM(E8:E170)</f>
        <v>169853.13599999985</v>
      </c>
      <c r="F171" s="60"/>
      <c r="G171" s="60"/>
      <c r="H171" s="60"/>
      <c r="I171" s="60"/>
      <c r="J171" s="60">
        <f t="shared" ref="J171" si="3">SUM(J8:J170)</f>
        <v>61962.110000000015</v>
      </c>
      <c r="K171" s="35"/>
      <c r="L171" s="113"/>
      <c r="M171" s="38"/>
      <c r="O171" s="75"/>
      <c r="P171" s="74"/>
    </row>
    <row r="172" spans="1:16" s="25" customFormat="1" ht="15" customHeight="1">
      <c r="A172" s="12"/>
      <c r="B172" s="174" t="s">
        <v>48</v>
      </c>
      <c r="C172" s="16"/>
      <c r="D172" s="17"/>
      <c r="E172" s="49"/>
      <c r="F172" s="131"/>
      <c r="G172" s="17"/>
      <c r="H172" s="18"/>
      <c r="I172" s="84"/>
      <c r="J172" s="17"/>
      <c r="L172" s="114"/>
      <c r="M172" s="19"/>
      <c r="O172" s="75"/>
      <c r="P172" s="74"/>
    </row>
    <row r="173" spans="1:16" s="66" customFormat="1" ht="42">
      <c r="A173" s="193">
        <v>1</v>
      </c>
      <c r="B173" s="61" t="s">
        <v>8</v>
      </c>
      <c r="C173" s="9" t="s">
        <v>58</v>
      </c>
      <c r="D173" s="68">
        <v>0.1</v>
      </c>
      <c r="E173" s="68">
        <v>0.1</v>
      </c>
      <c r="F173" s="128"/>
      <c r="G173" s="189" t="s">
        <v>54</v>
      </c>
      <c r="H173" s="70">
        <v>33801</v>
      </c>
      <c r="I173" s="22" t="s">
        <v>785</v>
      </c>
      <c r="J173" s="192">
        <v>7.1999999999999995E-2</v>
      </c>
      <c r="K173" s="193" t="s">
        <v>29</v>
      </c>
      <c r="L173" s="198" t="s">
        <v>359</v>
      </c>
      <c r="M173" s="270" t="s">
        <v>512</v>
      </c>
      <c r="O173" s="194"/>
      <c r="P173" s="194"/>
    </row>
    <row r="174" spans="1:16" s="66" customFormat="1" ht="42">
      <c r="A174" s="193">
        <v>2</v>
      </c>
      <c r="B174" s="61" t="s">
        <v>9</v>
      </c>
      <c r="C174" s="9" t="s">
        <v>91</v>
      </c>
      <c r="D174" s="68">
        <v>0.02</v>
      </c>
      <c r="E174" s="68">
        <v>0.02</v>
      </c>
      <c r="F174" s="128"/>
      <c r="G174" s="189" t="s">
        <v>54</v>
      </c>
      <c r="H174" s="70">
        <v>33801</v>
      </c>
      <c r="I174" s="22" t="s">
        <v>785</v>
      </c>
      <c r="J174" s="191">
        <v>0</v>
      </c>
      <c r="K174" s="193" t="s">
        <v>29</v>
      </c>
      <c r="L174" s="198" t="s">
        <v>359</v>
      </c>
      <c r="M174" s="271"/>
      <c r="O174" s="194"/>
      <c r="P174" s="194"/>
    </row>
    <row r="175" spans="1:16" s="66" customFormat="1" ht="42">
      <c r="A175" s="193">
        <v>3</v>
      </c>
      <c r="B175" s="61" t="s">
        <v>10</v>
      </c>
      <c r="C175" s="9" t="s">
        <v>92</v>
      </c>
      <c r="D175" s="68">
        <v>63.026000000000003</v>
      </c>
      <c r="E175" s="68">
        <v>63.026000000000003</v>
      </c>
      <c r="F175" s="190"/>
      <c r="G175" s="189" t="s">
        <v>54</v>
      </c>
      <c r="H175" s="70">
        <v>33801</v>
      </c>
      <c r="I175" s="22" t="s">
        <v>785</v>
      </c>
      <c r="J175" s="192">
        <v>0.214</v>
      </c>
      <c r="K175" s="193" t="s">
        <v>30</v>
      </c>
      <c r="L175" s="198" t="s">
        <v>359</v>
      </c>
      <c r="M175" s="67" t="s">
        <v>515</v>
      </c>
      <c r="O175" s="194"/>
      <c r="P175" s="194"/>
    </row>
    <row r="176" spans="1:16" s="66" customFormat="1" ht="48" customHeight="1">
      <c r="A176" s="193">
        <v>4</v>
      </c>
      <c r="B176" s="9" t="s">
        <v>14</v>
      </c>
      <c r="C176" s="9" t="s">
        <v>93</v>
      </c>
      <c r="D176" s="68">
        <v>0.3</v>
      </c>
      <c r="E176" s="68">
        <v>0.3</v>
      </c>
      <c r="F176" s="190"/>
      <c r="G176" s="189" t="s">
        <v>54</v>
      </c>
      <c r="H176" s="70">
        <v>33801</v>
      </c>
      <c r="I176" s="22" t="s">
        <v>785</v>
      </c>
      <c r="J176" s="191">
        <v>0.76</v>
      </c>
      <c r="K176" s="193" t="s">
        <v>45</v>
      </c>
      <c r="L176" s="198" t="s">
        <v>359</v>
      </c>
      <c r="M176" s="20" t="s">
        <v>516</v>
      </c>
      <c r="O176" s="194"/>
      <c r="P176" s="194"/>
    </row>
    <row r="177" spans="1:16" s="66" customFormat="1" ht="45.75" customHeight="1">
      <c r="A177" s="193">
        <v>5</v>
      </c>
      <c r="B177" s="9" t="s">
        <v>15</v>
      </c>
      <c r="C177" s="9" t="s">
        <v>94</v>
      </c>
      <c r="D177" s="68">
        <v>0.2</v>
      </c>
      <c r="E177" s="68">
        <v>0.2</v>
      </c>
      <c r="F177" s="190"/>
      <c r="G177" s="189" t="s">
        <v>54</v>
      </c>
      <c r="H177" s="70">
        <v>33801</v>
      </c>
      <c r="I177" s="22" t="s">
        <v>785</v>
      </c>
      <c r="J177" s="191">
        <v>0</v>
      </c>
      <c r="K177" s="193" t="s">
        <v>45</v>
      </c>
      <c r="L177" s="198" t="s">
        <v>359</v>
      </c>
      <c r="M177" s="194"/>
      <c r="O177" s="194"/>
      <c r="P177" s="194"/>
    </row>
    <row r="178" spans="1:16" s="66" customFormat="1" ht="52.5">
      <c r="A178" s="193">
        <v>6</v>
      </c>
      <c r="B178" s="61" t="s">
        <v>47</v>
      </c>
      <c r="C178" s="9" t="s">
        <v>95</v>
      </c>
      <c r="D178" s="68">
        <v>17.600000000000001</v>
      </c>
      <c r="E178" s="68">
        <v>17.600000000000001</v>
      </c>
      <c r="F178" s="190"/>
      <c r="G178" s="189" t="s">
        <v>54</v>
      </c>
      <c r="H178" s="70">
        <v>38541</v>
      </c>
      <c r="I178" s="22" t="s">
        <v>800</v>
      </c>
      <c r="J178" s="191">
        <v>0.3</v>
      </c>
      <c r="K178" s="198" t="s">
        <v>538</v>
      </c>
      <c r="L178" s="198" t="s">
        <v>537</v>
      </c>
      <c r="M178" s="194"/>
      <c r="O178" s="194"/>
      <c r="P178" s="194"/>
    </row>
    <row r="179" spans="1:16" s="66" customFormat="1" ht="33.75">
      <c r="A179" s="193">
        <v>7</v>
      </c>
      <c r="B179" s="61" t="s">
        <v>598</v>
      </c>
      <c r="C179" s="9" t="s">
        <v>96</v>
      </c>
      <c r="D179" s="68">
        <v>0.34</v>
      </c>
      <c r="E179" s="68">
        <v>0.34</v>
      </c>
      <c r="F179" s="190"/>
      <c r="G179" s="189" t="s">
        <v>54</v>
      </c>
      <c r="H179" s="70">
        <v>39812</v>
      </c>
      <c r="I179" s="22" t="s">
        <v>801</v>
      </c>
      <c r="J179" s="191">
        <v>0.24</v>
      </c>
      <c r="K179" s="198" t="s">
        <v>362</v>
      </c>
      <c r="L179" s="198" t="s">
        <v>433</v>
      </c>
      <c r="M179" s="194"/>
      <c r="O179" s="194"/>
      <c r="P179" s="194"/>
    </row>
    <row r="180" spans="1:16" s="66" customFormat="1" ht="45">
      <c r="A180" s="193">
        <v>8</v>
      </c>
      <c r="B180" s="61" t="s">
        <v>1</v>
      </c>
      <c r="C180" s="61" t="s">
        <v>97</v>
      </c>
      <c r="D180" s="68">
        <v>60.2</v>
      </c>
      <c r="E180" s="68">
        <v>60.2</v>
      </c>
      <c r="F180" s="190"/>
      <c r="G180" s="189" t="s">
        <v>54</v>
      </c>
      <c r="H180" s="70">
        <v>40878</v>
      </c>
      <c r="I180" s="23" t="s">
        <v>802</v>
      </c>
      <c r="J180" s="191">
        <v>0.48</v>
      </c>
      <c r="K180" s="198" t="s">
        <v>362</v>
      </c>
      <c r="L180" s="198" t="s">
        <v>433</v>
      </c>
      <c r="M180" s="194" t="s">
        <v>547</v>
      </c>
      <c r="O180" s="194"/>
      <c r="P180" s="194"/>
    </row>
    <row r="181" spans="1:16" s="66" customFormat="1" ht="33.75">
      <c r="A181" s="193">
        <v>9</v>
      </c>
      <c r="B181" s="61" t="s">
        <v>4</v>
      </c>
      <c r="C181" s="9" t="s">
        <v>535</v>
      </c>
      <c r="D181" s="68">
        <v>885.62599999999998</v>
      </c>
      <c r="E181" s="68">
        <v>167.12</v>
      </c>
      <c r="F181" s="190"/>
      <c r="G181" s="189" t="s">
        <v>54</v>
      </c>
      <c r="H181" s="70">
        <v>39812</v>
      </c>
      <c r="I181" s="22" t="s">
        <v>814</v>
      </c>
      <c r="J181" s="191">
        <v>0</v>
      </c>
      <c r="K181" s="198" t="s">
        <v>362</v>
      </c>
      <c r="L181" s="198" t="s">
        <v>433</v>
      </c>
      <c r="M181" s="14"/>
      <c r="O181" s="194"/>
      <c r="P181" s="194"/>
    </row>
    <row r="182" spans="1:16" s="24" customFormat="1" ht="15" customHeight="1">
      <c r="A182" s="12"/>
      <c r="B182" s="15" t="s">
        <v>488</v>
      </c>
      <c r="C182" s="65"/>
      <c r="D182" s="80">
        <f>SUM(D173:D181)</f>
        <v>1027.412</v>
      </c>
      <c r="E182" s="80">
        <f>SUM(E173:E181)</f>
        <v>308.90600000000001</v>
      </c>
      <c r="F182" s="132"/>
      <c r="G182" s="12"/>
      <c r="H182" s="12"/>
      <c r="I182" s="85"/>
      <c r="J182" s="12">
        <f>SUM(J173:J181)</f>
        <v>2.0659999999999998</v>
      </c>
      <c r="K182" s="142"/>
      <c r="L182" s="142"/>
      <c r="M182" s="79"/>
      <c r="O182" s="74"/>
      <c r="P182" s="74"/>
    </row>
    <row r="183" spans="1:16" s="24" customFormat="1" ht="15" customHeight="1">
      <c r="A183" s="138"/>
      <c r="B183" s="175" t="s">
        <v>37</v>
      </c>
      <c r="C183" s="99"/>
      <c r="D183" s="99"/>
      <c r="E183" s="100"/>
      <c r="F183" s="158"/>
      <c r="G183" s="165"/>
      <c r="H183" s="99"/>
      <c r="I183" s="101"/>
      <c r="J183" s="99"/>
      <c r="K183" s="142"/>
      <c r="L183" s="142"/>
      <c r="M183" s="102"/>
      <c r="O183" s="74"/>
      <c r="P183" s="74"/>
    </row>
    <row r="184" spans="1:16" s="24" customFormat="1" ht="35.1" customHeight="1">
      <c r="A184" s="138">
        <v>1</v>
      </c>
      <c r="B184" s="61" t="s">
        <v>194</v>
      </c>
      <c r="C184" s="9" t="s">
        <v>98</v>
      </c>
      <c r="D184" s="68">
        <v>0</v>
      </c>
      <c r="E184" s="68">
        <v>0</v>
      </c>
      <c r="F184" s="147"/>
      <c r="G184" s="146" t="s">
        <v>54</v>
      </c>
      <c r="H184" s="70">
        <v>38656</v>
      </c>
      <c r="I184" s="22" t="s">
        <v>803</v>
      </c>
      <c r="J184" s="139">
        <v>1</v>
      </c>
      <c r="K184" s="142" t="s">
        <v>362</v>
      </c>
      <c r="L184" s="142"/>
      <c r="M184" s="140"/>
      <c r="O184" s="74"/>
      <c r="P184" s="74"/>
    </row>
    <row r="185" spans="1:16" s="24" customFormat="1" ht="35.1" customHeight="1">
      <c r="A185" s="138">
        <v>2</v>
      </c>
      <c r="B185" s="61" t="s">
        <v>193</v>
      </c>
      <c r="C185" s="9" t="s">
        <v>98</v>
      </c>
      <c r="D185" s="68">
        <v>7147</v>
      </c>
      <c r="E185" s="68">
        <v>7147</v>
      </c>
      <c r="F185" s="147"/>
      <c r="G185" s="146" t="s">
        <v>54</v>
      </c>
      <c r="H185" s="70">
        <v>38656</v>
      </c>
      <c r="I185" s="22" t="s">
        <v>803</v>
      </c>
      <c r="J185" s="139">
        <v>1.4</v>
      </c>
      <c r="K185" s="142" t="s">
        <v>362</v>
      </c>
      <c r="L185" s="142"/>
      <c r="M185" s="140"/>
      <c r="O185" s="74"/>
      <c r="P185" s="74"/>
    </row>
    <row r="186" spans="1:16" s="24" customFormat="1" ht="35.1" customHeight="1">
      <c r="A186" s="138">
        <v>3</v>
      </c>
      <c r="B186" s="61" t="s">
        <v>192</v>
      </c>
      <c r="C186" s="9" t="s">
        <v>98</v>
      </c>
      <c r="D186" s="68">
        <v>4</v>
      </c>
      <c r="E186" s="68">
        <v>4</v>
      </c>
      <c r="F186" s="147"/>
      <c r="G186" s="146" t="s">
        <v>54</v>
      </c>
      <c r="H186" s="70">
        <v>38656</v>
      </c>
      <c r="I186" s="22" t="s">
        <v>803</v>
      </c>
      <c r="J186" s="139">
        <v>0.4</v>
      </c>
      <c r="K186" s="142" t="s">
        <v>362</v>
      </c>
      <c r="L186" s="142"/>
      <c r="M186" s="140"/>
      <c r="O186" s="74"/>
      <c r="P186" s="74"/>
    </row>
    <row r="187" spans="1:16" s="24" customFormat="1" ht="35.1" customHeight="1">
      <c r="A187" s="138">
        <v>4</v>
      </c>
      <c r="B187" s="61" t="s">
        <v>191</v>
      </c>
      <c r="C187" s="9" t="s">
        <v>98</v>
      </c>
      <c r="D187" s="68">
        <v>0</v>
      </c>
      <c r="E187" s="68">
        <v>0</v>
      </c>
      <c r="F187" s="147"/>
      <c r="G187" s="146" t="s">
        <v>54</v>
      </c>
      <c r="H187" s="70">
        <v>38656</v>
      </c>
      <c r="I187" s="22" t="s">
        <v>803</v>
      </c>
      <c r="J187" s="139">
        <v>2.1</v>
      </c>
      <c r="K187" s="142" t="s">
        <v>362</v>
      </c>
      <c r="L187" s="142"/>
      <c r="M187" s="140"/>
      <c r="O187" s="74"/>
      <c r="P187" s="74"/>
    </row>
    <row r="188" spans="1:16" s="24" customFormat="1" ht="35.1" customHeight="1">
      <c r="A188" s="138">
        <v>5</v>
      </c>
      <c r="B188" s="61" t="s">
        <v>195</v>
      </c>
      <c r="C188" s="9" t="s">
        <v>98</v>
      </c>
      <c r="D188" s="68">
        <v>432.7</v>
      </c>
      <c r="E188" s="68">
        <v>428.3</v>
      </c>
      <c r="F188" s="147"/>
      <c r="G188" s="146" t="s">
        <v>54</v>
      </c>
      <c r="H188" s="70">
        <v>38656</v>
      </c>
      <c r="I188" s="22" t="s">
        <v>803</v>
      </c>
      <c r="J188" s="139">
        <v>1.2</v>
      </c>
      <c r="K188" s="142" t="s">
        <v>362</v>
      </c>
      <c r="L188" s="142"/>
      <c r="M188" s="140"/>
      <c r="O188" s="74"/>
      <c r="P188" s="74"/>
    </row>
    <row r="189" spans="1:16" s="24" customFormat="1" ht="35.1" customHeight="1">
      <c r="A189" s="138">
        <v>6</v>
      </c>
      <c r="B189" s="61" t="s">
        <v>196</v>
      </c>
      <c r="C189" s="9" t="s">
        <v>98</v>
      </c>
      <c r="D189" s="68">
        <v>0</v>
      </c>
      <c r="E189" s="68">
        <v>0</v>
      </c>
      <c r="F189" s="133"/>
      <c r="G189" s="146" t="s">
        <v>54</v>
      </c>
      <c r="H189" s="70">
        <v>38656</v>
      </c>
      <c r="I189" s="22" t="s">
        <v>803</v>
      </c>
      <c r="J189" s="139">
        <v>0.6</v>
      </c>
      <c r="K189" s="142" t="s">
        <v>362</v>
      </c>
      <c r="L189" s="142"/>
      <c r="M189" s="140"/>
      <c r="O189" s="74"/>
      <c r="P189" s="74"/>
    </row>
    <row r="190" spans="1:16" s="24" customFormat="1" ht="35.1" customHeight="1">
      <c r="A190" s="138">
        <v>7</v>
      </c>
      <c r="B190" s="61" t="s">
        <v>197</v>
      </c>
      <c r="C190" s="9" t="s">
        <v>98</v>
      </c>
      <c r="D190" s="68">
        <v>1081.8</v>
      </c>
      <c r="E190" s="68">
        <v>497.4</v>
      </c>
      <c r="F190" s="133"/>
      <c r="G190" s="146" t="s">
        <v>54</v>
      </c>
      <c r="H190" s="70">
        <v>38656</v>
      </c>
      <c r="I190" s="22" t="s">
        <v>803</v>
      </c>
      <c r="J190" s="139">
        <v>0.6</v>
      </c>
      <c r="K190" s="142" t="s">
        <v>362</v>
      </c>
      <c r="L190" s="142"/>
      <c r="M190" s="140"/>
      <c r="O190" s="74"/>
      <c r="P190" s="74"/>
    </row>
    <row r="191" spans="1:16" s="24" customFormat="1" ht="35.1" customHeight="1">
      <c r="A191" s="138">
        <v>8</v>
      </c>
      <c r="B191" s="61" t="s">
        <v>198</v>
      </c>
      <c r="C191" s="9" t="s">
        <v>98</v>
      </c>
      <c r="D191" s="68">
        <v>0</v>
      </c>
      <c r="E191" s="68">
        <v>0</v>
      </c>
      <c r="F191" s="133"/>
      <c r="G191" s="146" t="s">
        <v>54</v>
      </c>
      <c r="H191" s="70">
        <v>38656</v>
      </c>
      <c r="I191" s="22" t="s">
        <v>803</v>
      </c>
      <c r="J191" s="139">
        <v>0.5</v>
      </c>
      <c r="K191" s="142" t="s">
        <v>362</v>
      </c>
      <c r="L191" s="142"/>
      <c r="M191" s="140"/>
      <c r="O191" s="74"/>
      <c r="P191" s="74"/>
    </row>
    <row r="192" spans="1:16" s="24" customFormat="1" ht="42" customHeight="1">
      <c r="A192" s="138">
        <v>9</v>
      </c>
      <c r="B192" s="61" t="s">
        <v>199</v>
      </c>
      <c r="C192" s="9" t="s">
        <v>98</v>
      </c>
      <c r="D192" s="68">
        <v>20737</v>
      </c>
      <c r="E192" s="68">
        <v>12971.2</v>
      </c>
      <c r="F192" s="133"/>
      <c r="G192" s="146" t="s">
        <v>54</v>
      </c>
      <c r="H192" s="70">
        <v>38656</v>
      </c>
      <c r="I192" s="22" t="s">
        <v>803</v>
      </c>
      <c r="J192" s="139">
        <v>2</v>
      </c>
      <c r="K192" s="142" t="s">
        <v>362</v>
      </c>
      <c r="L192" s="142"/>
      <c r="M192" s="140"/>
      <c r="O192" s="74"/>
      <c r="P192" s="74"/>
    </row>
    <row r="193" spans="1:16" s="24" customFormat="1" ht="35.1" customHeight="1">
      <c r="A193" s="138">
        <v>10</v>
      </c>
      <c r="B193" s="61" t="s">
        <v>200</v>
      </c>
      <c r="C193" s="9" t="s">
        <v>98</v>
      </c>
      <c r="D193" s="68">
        <v>865.4</v>
      </c>
      <c r="E193" s="68">
        <v>857</v>
      </c>
      <c r="F193" s="133"/>
      <c r="G193" s="146" t="s">
        <v>54</v>
      </c>
      <c r="H193" s="70">
        <v>38656</v>
      </c>
      <c r="I193" s="22" t="s">
        <v>803</v>
      </c>
      <c r="J193" s="139">
        <v>1.8</v>
      </c>
      <c r="K193" s="142" t="s">
        <v>362</v>
      </c>
      <c r="L193" s="142"/>
      <c r="M193" s="140"/>
      <c r="O193" s="74"/>
      <c r="P193" s="74"/>
    </row>
    <row r="194" spans="1:16" s="24" customFormat="1" ht="35.1" customHeight="1">
      <c r="A194" s="138">
        <v>11</v>
      </c>
      <c r="B194" s="61" t="s">
        <v>201</v>
      </c>
      <c r="C194" s="9" t="s">
        <v>98</v>
      </c>
      <c r="D194" s="68">
        <v>0</v>
      </c>
      <c r="E194" s="68">
        <v>0</v>
      </c>
      <c r="F194" s="133"/>
      <c r="G194" s="146" t="s">
        <v>54</v>
      </c>
      <c r="H194" s="70">
        <v>38656</v>
      </c>
      <c r="I194" s="22" t="s">
        <v>803</v>
      </c>
      <c r="J194" s="139">
        <v>2.5</v>
      </c>
      <c r="K194" s="142" t="s">
        <v>362</v>
      </c>
      <c r="L194" s="142"/>
      <c r="M194" s="140"/>
      <c r="O194" s="74"/>
      <c r="P194" s="74"/>
    </row>
    <row r="195" spans="1:16" s="24" customFormat="1" ht="35.1" customHeight="1">
      <c r="A195" s="138">
        <v>12</v>
      </c>
      <c r="B195" s="61" t="s">
        <v>202</v>
      </c>
      <c r="C195" s="9" t="s">
        <v>98</v>
      </c>
      <c r="D195" s="68">
        <v>0</v>
      </c>
      <c r="E195" s="68">
        <v>0</v>
      </c>
      <c r="F195" s="133"/>
      <c r="G195" s="146" t="s">
        <v>54</v>
      </c>
      <c r="H195" s="70">
        <v>38656</v>
      </c>
      <c r="I195" s="22" t="s">
        <v>803</v>
      </c>
      <c r="J195" s="139">
        <v>1.5</v>
      </c>
      <c r="K195" s="142" t="s">
        <v>362</v>
      </c>
      <c r="L195" s="142"/>
      <c r="M195" s="140"/>
      <c r="O195" s="74"/>
      <c r="P195" s="74"/>
    </row>
    <row r="196" spans="1:16" s="24" customFormat="1" ht="35.1" customHeight="1">
      <c r="A196" s="138">
        <v>13</v>
      </c>
      <c r="B196" s="61" t="s">
        <v>203</v>
      </c>
      <c r="C196" s="9" t="s">
        <v>98</v>
      </c>
      <c r="D196" s="68">
        <v>291.60000000000002</v>
      </c>
      <c r="E196" s="68">
        <v>291.60000000000002</v>
      </c>
      <c r="F196" s="133"/>
      <c r="G196" s="146" t="s">
        <v>54</v>
      </c>
      <c r="H196" s="70">
        <v>38656</v>
      </c>
      <c r="I196" s="22" t="s">
        <v>803</v>
      </c>
      <c r="J196" s="139">
        <v>0.6</v>
      </c>
      <c r="K196" s="142" t="s">
        <v>362</v>
      </c>
      <c r="L196" s="142"/>
      <c r="M196" s="140"/>
      <c r="O196" s="74"/>
      <c r="P196" s="74"/>
    </row>
    <row r="197" spans="1:16" s="24" customFormat="1" ht="38.25" customHeight="1">
      <c r="A197" s="138">
        <v>14</v>
      </c>
      <c r="B197" s="61" t="s">
        <v>204</v>
      </c>
      <c r="C197" s="9" t="s">
        <v>98</v>
      </c>
      <c r="D197" s="68">
        <v>21913</v>
      </c>
      <c r="E197" s="68">
        <v>11918.9</v>
      </c>
      <c r="F197" s="133"/>
      <c r="G197" s="146" t="s">
        <v>54</v>
      </c>
      <c r="H197" s="70">
        <v>38656</v>
      </c>
      <c r="I197" s="22" t="s">
        <v>803</v>
      </c>
      <c r="J197" s="139">
        <v>3.5</v>
      </c>
      <c r="K197" s="142" t="s">
        <v>362</v>
      </c>
      <c r="L197" s="142"/>
      <c r="M197" s="140"/>
      <c r="O197" s="74"/>
      <c r="P197" s="74"/>
    </row>
    <row r="198" spans="1:16" s="24" customFormat="1" ht="35.1" customHeight="1">
      <c r="A198" s="138">
        <v>15</v>
      </c>
      <c r="B198" s="61" t="s">
        <v>205</v>
      </c>
      <c r="C198" s="9" t="s">
        <v>98</v>
      </c>
      <c r="D198" s="68">
        <v>11934.4</v>
      </c>
      <c r="E198" s="68">
        <v>6256</v>
      </c>
      <c r="F198" s="133"/>
      <c r="G198" s="146" t="s">
        <v>54</v>
      </c>
      <c r="H198" s="70">
        <v>38656</v>
      </c>
      <c r="I198" s="22" t="s">
        <v>803</v>
      </c>
      <c r="J198" s="139">
        <v>2.4</v>
      </c>
      <c r="K198" s="142" t="s">
        <v>362</v>
      </c>
      <c r="L198" s="142"/>
      <c r="M198" s="140"/>
      <c r="O198" s="74"/>
      <c r="P198" s="74"/>
    </row>
    <row r="199" spans="1:16" s="104" customFormat="1" ht="35.1" customHeight="1">
      <c r="A199" s="138">
        <v>16</v>
      </c>
      <c r="B199" s="61" t="s">
        <v>206</v>
      </c>
      <c r="C199" s="9" t="s">
        <v>98</v>
      </c>
      <c r="D199" s="68">
        <v>4071.7</v>
      </c>
      <c r="E199" s="68">
        <v>4071.7</v>
      </c>
      <c r="F199" s="133"/>
      <c r="G199" s="146" t="s">
        <v>54</v>
      </c>
      <c r="H199" s="70">
        <v>38656</v>
      </c>
      <c r="I199" s="22" t="s">
        <v>803</v>
      </c>
      <c r="J199" s="139">
        <v>0.8</v>
      </c>
      <c r="K199" s="142" t="s">
        <v>362</v>
      </c>
      <c r="L199" s="142"/>
      <c r="M199" s="103"/>
      <c r="O199" s="74"/>
      <c r="P199" s="74"/>
    </row>
    <row r="200" spans="1:16" s="24" customFormat="1" ht="35.1" customHeight="1">
      <c r="A200" s="138">
        <v>17</v>
      </c>
      <c r="B200" s="61" t="s">
        <v>207</v>
      </c>
      <c r="C200" s="9" t="s">
        <v>99</v>
      </c>
      <c r="D200" s="68">
        <v>0</v>
      </c>
      <c r="E200" s="68">
        <v>0</v>
      </c>
      <c r="F200" s="133"/>
      <c r="G200" s="146" t="s">
        <v>54</v>
      </c>
      <c r="H200" s="70">
        <v>38656</v>
      </c>
      <c r="I200" s="22" t="s">
        <v>803</v>
      </c>
      <c r="J200" s="139">
        <v>0.2</v>
      </c>
      <c r="K200" s="142" t="s">
        <v>362</v>
      </c>
      <c r="L200" s="142"/>
      <c r="M200" s="140"/>
      <c r="O200" s="74"/>
      <c r="P200" s="74"/>
    </row>
    <row r="201" spans="1:16" s="24" customFormat="1" ht="35.1" customHeight="1">
      <c r="A201" s="138">
        <v>18</v>
      </c>
      <c r="B201" s="61" t="s">
        <v>208</v>
      </c>
      <c r="C201" s="9" t="s">
        <v>99</v>
      </c>
      <c r="D201" s="68">
        <v>0</v>
      </c>
      <c r="E201" s="68">
        <v>0</v>
      </c>
      <c r="F201" s="133"/>
      <c r="G201" s="146" t="s">
        <v>54</v>
      </c>
      <c r="H201" s="70">
        <v>38656</v>
      </c>
      <c r="I201" s="22" t="s">
        <v>803</v>
      </c>
      <c r="J201" s="139">
        <v>1</v>
      </c>
      <c r="K201" s="142" t="s">
        <v>362</v>
      </c>
      <c r="L201" s="142"/>
      <c r="M201" s="140"/>
      <c r="O201" s="74"/>
      <c r="P201" s="74"/>
    </row>
    <row r="202" spans="1:16" s="24" customFormat="1" ht="35.1" customHeight="1">
      <c r="A202" s="138">
        <v>19</v>
      </c>
      <c r="B202" s="61" t="s">
        <v>209</v>
      </c>
      <c r="C202" s="9" t="s">
        <v>99</v>
      </c>
      <c r="D202" s="68">
        <v>0</v>
      </c>
      <c r="E202" s="68">
        <v>0</v>
      </c>
      <c r="F202" s="133"/>
      <c r="G202" s="146" t="s">
        <v>54</v>
      </c>
      <c r="H202" s="70">
        <v>38656</v>
      </c>
      <c r="I202" s="22" t="s">
        <v>803</v>
      </c>
      <c r="J202" s="139">
        <v>0.8</v>
      </c>
      <c r="K202" s="142" t="s">
        <v>362</v>
      </c>
      <c r="L202" s="142"/>
      <c r="M202" s="140"/>
      <c r="O202" s="74"/>
      <c r="P202" s="74"/>
    </row>
    <row r="203" spans="1:16" s="24" customFormat="1" ht="35.1" customHeight="1">
      <c r="A203" s="138">
        <v>20</v>
      </c>
      <c r="B203" s="61" t="s">
        <v>210</v>
      </c>
      <c r="C203" s="9" t="s">
        <v>99</v>
      </c>
      <c r="D203" s="68">
        <v>0</v>
      </c>
      <c r="E203" s="68">
        <v>0</v>
      </c>
      <c r="F203" s="133"/>
      <c r="G203" s="146" t="s">
        <v>54</v>
      </c>
      <c r="H203" s="70">
        <v>38656</v>
      </c>
      <c r="I203" s="22" t="s">
        <v>803</v>
      </c>
      <c r="J203" s="139">
        <v>0.2</v>
      </c>
      <c r="K203" s="142" t="s">
        <v>362</v>
      </c>
      <c r="L203" s="142"/>
      <c r="M203" s="140"/>
      <c r="O203" s="74"/>
      <c r="P203" s="74"/>
    </row>
    <row r="204" spans="1:16" s="24" customFormat="1" ht="35.1" customHeight="1">
      <c r="A204" s="138">
        <v>21</v>
      </c>
      <c r="B204" s="61" t="s">
        <v>211</v>
      </c>
      <c r="C204" s="9" t="s">
        <v>99</v>
      </c>
      <c r="D204" s="68">
        <v>8191.4</v>
      </c>
      <c r="E204" s="68">
        <v>8191.4</v>
      </c>
      <c r="F204" s="133"/>
      <c r="G204" s="146" t="s">
        <v>54</v>
      </c>
      <c r="H204" s="70">
        <v>38656</v>
      </c>
      <c r="I204" s="22" t="s">
        <v>803</v>
      </c>
      <c r="J204" s="139">
        <v>1</v>
      </c>
      <c r="K204" s="142" t="s">
        <v>362</v>
      </c>
      <c r="L204" s="142"/>
      <c r="M204" s="140"/>
      <c r="O204" s="74"/>
      <c r="P204" s="74"/>
    </row>
    <row r="205" spans="1:16" s="24" customFormat="1" ht="35.1" customHeight="1">
      <c r="A205" s="138">
        <v>22</v>
      </c>
      <c r="B205" s="61" t="s">
        <v>212</v>
      </c>
      <c r="C205" s="9" t="s">
        <v>99</v>
      </c>
      <c r="D205" s="68">
        <v>9267.7999999999993</v>
      </c>
      <c r="E205" s="68">
        <v>7523.1</v>
      </c>
      <c r="F205" s="133"/>
      <c r="G205" s="146" t="s">
        <v>54</v>
      </c>
      <c r="H205" s="70">
        <v>38656</v>
      </c>
      <c r="I205" s="22" t="s">
        <v>803</v>
      </c>
      <c r="J205" s="139">
        <v>3.7</v>
      </c>
      <c r="K205" s="142" t="s">
        <v>362</v>
      </c>
      <c r="L205" s="142"/>
      <c r="M205" s="140"/>
      <c r="O205" s="74"/>
      <c r="P205" s="74"/>
    </row>
    <row r="206" spans="1:16" s="24" customFormat="1" ht="35.1" customHeight="1">
      <c r="A206" s="138">
        <v>23</v>
      </c>
      <c r="B206" s="61" t="s">
        <v>213</v>
      </c>
      <c r="C206" s="9" t="s">
        <v>99</v>
      </c>
      <c r="D206" s="68">
        <v>0</v>
      </c>
      <c r="E206" s="68">
        <v>0</v>
      </c>
      <c r="F206" s="133"/>
      <c r="G206" s="146" t="s">
        <v>54</v>
      </c>
      <c r="H206" s="70">
        <v>38656</v>
      </c>
      <c r="I206" s="22" t="s">
        <v>803</v>
      </c>
      <c r="J206" s="139">
        <v>4.5</v>
      </c>
      <c r="K206" s="142" t="s">
        <v>362</v>
      </c>
      <c r="L206" s="142"/>
      <c r="M206" s="140"/>
      <c r="O206" s="74"/>
      <c r="P206" s="74"/>
    </row>
    <row r="207" spans="1:16" s="24" customFormat="1" ht="35.1" customHeight="1">
      <c r="A207" s="138">
        <v>24</v>
      </c>
      <c r="B207" s="61" t="s">
        <v>214</v>
      </c>
      <c r="C207" s="9" t="s">
        <v>99</v>
      </c>
      <c r="D207" s="68">
        <v>3843.9</v>
      </c>
      <c r="E207" s="68">
        <v>3843.9</v>
      </c>
      <c r="F207" s="133"/>
      <c r="G207" s="146" t="s">
        <v>54</v>
      </c>
      <c r="H207" s="70">
        <v>38656</v>
      </c>
      <c r="I207" s="22" t="s">
        <v>803</v>
      </c>
      <c r="J207" s="139">
        <v>0.9</v>
      </c>
      <c r="K207" s="142" t="s">
        <v>362</v>
      </c>
      <c r="L207" s="142"/>
      <c r="M207" s="140"/>
      <c r="O207" s="74"/>
      <c r="P207" s="74"/>
    </row>
    <row r="208" spans="1:16" s="24" customFormat="1" ht="39" customHeight="1">
      <c r="A208" s="138">
        <v>25</v>
      </c>
      <c r="B208" s="61" t="s">
        <v>215</v>
      </c>
      <c r="C208" s="9" t="s">
        <v>100</v>
      </c>
      <c r="D208" s="68">
        <v>15751.8</v>
      </c>
      <c r="E208" s="68">
        <v>12355.4</v>
      </c>
      <c r="F208" s="133"/>
      <c r="G208" s="146" t="s">
        <v>54</v>
      </c>
      <c r="H208" s="70">
        <v>38656</v>
      </c>
      <c r="I208" s="22" t="s">
        <v>803</v>
      </c>
      <c r="J208" s="139">
        <v>5</v>
      </c>
      <c r="K208" s="142" t="s">
        <v>362</v>
      </c>
      <c r="L208" s="142"/>
      <c r="M208" s="140"/>
      <c r="O208" s="74"/>
      <c r="P208" s="74"/>
    </row>
    <row r="209" spans="1:16" s="24" customFormat="1" ht="35.1" customHeight="1">
      <c r="A209" s="138">
        <v>26</v>
      </c>
      <c r="B209" s="61" t="s">
        <v>216</v>
      </c>
      <c r="C209" s="9" t="s">
        <v>100</v>
      </c>
      <c r="D209" s="68">
        <v>2670.2</v>
      </c>
      <c r="E209" s="68">
        <v>2498.3000000000002</v>
      </c>
      <c r="F209" s="133"/>
      <c r="G209" s="146" t="s">
        <v>54</v>
      </c>
      <c r="H209" s="70">
        <v>38656</v>
      </c>
      <c r="I209" s="22" t="s">
        <v>803</v>
      </c>
      <c r="J209" s="139">
        <v>0.5</v>
      </c>
      <c r="K209" s="142" t="s">
        <v>362</v>
      </c>
      <c r="L209" s="142"/>
      <c r="M209" s="140"/>
      <c r="O209" s="74"/>
      <c r="P209" s="74"/>
    </row>
    <row r="210" spans="1:16" s="24" customFormat="1" ht="35.1" customHeight="1">
      <c r="A210" s="138">
        <v>27</v>
      </c>
      <c r="B210" s="61" t="s">
        <v>217</v>
      </c>
      <c r="C210" s="9" t="s">
        <v>100</v>
      </c>
      <c r="D210" s="68">
        <v>9623.2999999999993</v>
      </c>
      <c r="E210" s="68">
        <v>4678.2</v>
      </c>
      <c r="F210" s="133"/>
      <c r="G210" s="146" t="s">
        <v>54</v>
      </c>
      <c r="H210" s="70">
        <v>38656</v>
      </c>
      <c r="I210" s="22" t="s">
        <v>803</v>
      </c>
      <c r="J210" s="139">
        <v>1.8</v>
      </c>
      <c r="K210" s="142" t="s">
        <v>362</v>
      </c>
      <c r="L210" s="142"/>
      <c r="M210" s="140"/>
      <c r="O210" s="74"/>
      <c r="P210" s="74"/>
    </row>
    <row r="211" spans="1:16" s="24" customFormat="1" ht="35.1" customHeight="1">
      <c r="A211" s="138">
        <v>28</v>
      </c>
      <c r="B211" s="61" t="s">
        <v>218</v>
      </c>
      <c r="C211" s="9" t="s">
        <v>100</v>
      </c>
      <c r="D211" s="68">
        <v>0</v>
      </c>
      <c r="E211" s="68">
        <v>0</v>
      </c>
      <c r="F211" s="133"/>
      <c r="G211" s="146" t="s">
        <v>54</v>
      </c>
      <c r="H211" s="70">
        <v>38656</v>
      </c>
      <c r="I211" s="22" t="s">
        <v>803</v>
      </c>
      <c r="J211" s="139">
        <v>1.5</v>
      </c>
      <c r="K211" s="142" t="s">
        <v>362</v>
      </c>
      <c r="L211" s="142"/>
      <c r="M211" s="140"/>
      <c r="O211" s="74"/>
      <c r="P211" s="74"/>
    </row>
    <row r="212" spans="1:16" s="24" customFormat="1" ht="35.1" customHeight="1">
      <c r="A212" s="138">
        <v>29</v>
      </c>
      <c r="B212" s="61" t="s">
        <v>219</v>
      </c>
      <c r="C212" s="9" t="s">
        <v>101</v>
      </c>
      <c r="D212" s="68">
        <v>5627.1</v>
      </c>
      <c r="E212" s="68">
        <v>5627.1</v>
      </c>
      <c r="F212" s="133"/>
      <c r="G212" s="146" t="s">
        <v>54</v>
      </c>
      <c r="H212" s="70">
        <v>38656</v>
      </c>
      <c r="I212" s="22" t="s">
        <v>803</v>
      </c>
      <c r="J212" s="139">
        <v>2</v>
      </c>
      <c r="K212" s="142" t="s">
        <v>362</v>
      </c>
      <c r="L212" s="142"/>
      <c r="M212" s="140"/>
      <c r="O212" s="74"/>
      <c r="P212" s="74"/>
    </row>
    <row r="213" spans="1:16" s="24" customFormat="1" ht="35.1" customHeight="1">
      <c r="A213" s="138">
        <v>30</v>
      </c>
      <c r="B213" s="61" t="s">
        <v>220</v>
      </c>
      <c r="C213" s="9" t="s">
        <v>101</v>
      </c>
      <c r="D213" s="68">
        <v>0</v>
      </c>
      <c r="E213" s="68">
        <v>0</v>
      </c>
      <c r="F213" s="133"/>
      <c r="G213" s="146" t="s">
        <v>54</v>
      </c>
      <c r="H213" s="70">
        <v>38656</v>
      </c>
      <c r="I213" s="22" t="s">
        <v>803</v>
      </c>
      <c r="J213" s="139">
        <v>34</v>
      </c>
      <c r="K213" s="142" t="s">
        <v>362</v>
      </c>
      <c r="L213" s="142"/>
      <c r="M213" s="140"/>
      <c r="O213" s="74"/>
      <c r="P213" s="74"/>
    </row>
    <row r="214" spans="1:16" s="24" customFormat="1" ht="35.1" customHeight="1">
      <c r="A214" s="138">
        <v>31</v>
      </c>
      <c r="B214" s="61" t="s">
        <v>221</v>
      </c>
      <c r="C214" s="9" t="s">
        <v>101</v>
      </c>
      <c r="D214" s="68">
        <v>0</v>
      </c>
      <c r="E214" s="68">
        <v>0</v>
      </c>
      <c r="F214" s="133"/>
      <c r="G214" s="146" t="s">
        <v>54</v>
      </c>
      <c r="H214" s="70">
        <v>38656</v>
      </c>
      <c r="I214" s="22" t="s">
        <v>803</v>
      </c>
      <c r="J214" s="139">
        <v>1</v>
      </c>
      <c r="K214" s="142" t="s">
        <v>362</v>
      </c>
      <c r="L214" s="142"/>
      <c r="M214" s="140"/>
      <c r="O214" s="74"/>
      <c r="P214" s="74"/>
    </row>
    <row r="215" spans="1:16" s="24" customFormat="1" ht="35.1" customHeight="1">
      <c r="A215" s="138">
        <v>32</v>
      </c>
      <c r="B215" s="61" t="s">
        <v>222</v>
      </c>
      <c r="C215" s="9" t="s">
        <v>102</v>
      </c>
      <c r="D215" s="68">
        <v>0</v>
      </c>
      <c r="E215" s="68">
        <v>0</v>
      </c>
      <c r="F215" s="133"/>
      <c r="G215" s="146" t="s">
        <v>54</v>
      </c>
      <c r="H215" s="70">
        <v>38656</v>
      </c>
      <c r="I215" s="22" t="s">
        <v>803</v>
      </c>
      <c r="J215" s="139">
        <v>6</v>
      </c>
      <c r="K215" s="142" t="s">
        <v>362</v>
      </c>
      <c r="L215" s="142"/>
      <c r="M215" s="140"/>
      <c r="O215" s="74"/>
      <c r="P215" s="74"/>
    </row>
    <row r="216" spans="1:16" s="24" customFormat="1" ht="35.1" customHeight="1">
      <c r="A216" s="138">
        <v>33</v>
      </c>
      <c r="B216" s="61" t="s">
        <v>223</v>
      </c>
      <c r="C216" s="9" t="s">
        <v>103</v>
      </c>
      <c r="D216" s="68">
        <v>5118.3</v>
      </c>
      <c r="E216" s="68">
        <v>5118.3</v>
      </c>
      <c r="F216" s="133"/>
      <c r="G216" s="146" t="s">
        <v>54</v>
      </c>
      <c r="H216" s="70">
        <v>38656</v>
      </c>
      <c r="I216" s="22" t="s">
        <v>803</v>
      </c>
      <c r="J216" s="139">
        <v>3</v>
      </c>
      <c r="K216" s="142" t="s">
        <v>362</v>
      </c>
      <c r="L216" s="142"/>
      <c r="M216" s="140"/>
      <c r="O216" s="74"/>
      <c r="P216" s="74"/>
    </row>
    <row r="217" spans="1:16" s="24" customFormat="1" ht="35.1" customHeight="1">
      <c r="A217" s="138">
        <v>34</v>
      </c>
      <c r="B217" s="61" t="s">
        <v>224</v>
      </c>
      <c r="C217" s="9" t="s">
        <v>103</v>
      </c>
      <c r="D217" s="68">
        <v>0</v>
      </c>
      <c r="E217" s="68">
        <v>0</v>
      </c>
      <c r="F217" s="133"/>
      <c r="G217" s="146" t="s">
        <v>54</v>
      </c>
      <c r="H217" s="70">
        <v>38656</v>
      </c>
      <c r="I217" s="22" t="s">
        <v>803</v>
      </c>
      <c r="J217" s="139">
        <v>0.5</v>
      </c>
      <c r="K217" s="142" t="s">
        <v>362</v>
      </c>
      <c r="L217" s="142"/>
      <c r="M217" s="140"/>
      <c r="O217" s="74"/>
      <c r="P217" s="74"/>
    </row>
    <row r="218" spans="1:16" s="24" customFormat="1" ht="35.1" customHeight="1">
      <c r="A218" s="138">
        <v>35</v>
      </c>
      <c r="B218" s="61" t="s">
        <v>225</v>
      </c>
      <c r="C218" s="9" t="s">
        <v>103</v>
      </c>
      <c r="D218" s="68">
        <v>0</v>
      </c>
      <c r="E218" s="68">
        <v>0</v>
      </c>
      <c r="F218" s="133"/>
      <c r="G218" s="146" t="s">
        <v>54</v>
      </c>
      <c r="H218" s="70">
        <v>38656</v>
      </c>
      <c r="I218" s="22" t="s">
        <v>803</v>
      </c>
      <c r="J218" s="139">
        <v>0.5</v>
      </c>
      <c r="K218" s="142" t="s">
        <v>362</v>
      </c>
      <c r="L218" s="142"/>
      <c r="M218" s="140"/>
      <c r="O218" s="74"/>
      <c r="P218" s="74"/>
    </row>
    <row r="219" spans="1:16" s="24" customFormat="1" ht="35.1" customHeight="1">
      <c r="A219" s="138">
        <v>36</v>
      </c>
      <c r="B219" s="61" t="s">
        <v>226</v>
      </c>
      <c r="C219" s="9" t="s">
        <v>103</v>
      </c>
      <c r="D219" s="68">
        <v>1872</v>
      </c>
      <c r="E219" s="68">
        <v>1429.1</v>
      </c>
      <c r="F219" s="133"/>
      <c r="G219" s="146" t="s">
        <v>54</v>
      </c>
      <c r="H219" s="70">
        <v>38656</v>
      </c>
      <c r="I219" s="22" t="s">
        <v>803</v>
      </c>
      <c r="J219" s="139">
        <v>0.4</v>
      </c>
      <c r="K219" s="142" t="s">
        <v>362</v>
      </c>
      <c r="L219" s="142"/>
      <c r="M219" s="140"/>
      <c r="O219" s="74"/>
      <c r="P219" s="74"/>
    </row>
    <row r="220" spans="1:16" s="24" customFormat="1" ht="35.1" customHeight="1">
      <c r="A220" s="138">
        <v>37</v>
      </c>
      <c r="B220" s="61" t="s">
        <v>227</v>
      </c>
      <c r="C220" s="9" t="s">
        <v>103</v>
      </c>
      <c r="D220" s="68">
        <v>0</v>
      </c>
      <c r="E220" s="68">
        <v>0</v>
      </c>
      <c r="F220" s="133"/>
      <c r="G220" s="146" t="s">
        <v>54</v>
      </c>
      <c r="H220" s="70">
        <v>38656</v>
      </c>
      <c r="I220" s="22" t="s">
        <v>803</v>
      </c>
      <c r="J220" s="139">
        <v>0.6</v>
      </c>
      <c r="K220" s="142" t="s">
        <v>362</v>
      </c>
      <c r="L220" s="142"/>
      <c r="M220" s="140"/>
      <c r="O220" s="74"/>
      <c r="P220" s="74"/>
    </row>
    <row r="221" spans="1:16" s="24" customFormat="1" ht="35.1" customHeight="1">
      <c r="A221" s="138">
        <v>38</v>
      </c>
      <c r="B221" s="61" t="s">
        <v>228</v>
      </c>
      <c r="C221" s="9" t="s">
        <v>103</v>
      </c>
      <c r="D221" s="68">
        <v>45</v>
      </c>
      <c r="E221" s="68">
        <v>43.2</v>
      </c>
      <c r="F221" s="133"/>
      <c r="G221" s="146" t="s">
        <v>54</v>
      </c>
      <c r="H221" s="70">
        <v>38656</v>
      </c>
      <c r="I221" s="22" t="s">
        <v>803</v>
      </c>
      <c r="J221" s="139">
        <v>0.6</v>
      </c>
      <c r="K221" s="142" t="s">
        <v>362</v>
      </c>
      <c r="L221" s="142"/>
      <c r="M221" s="140"/>
      <c r="O221" s="74"/>
      <c r="P221" s="74"/>
    </row>
    <row r="222" spans="1:16" s="24" customFormat="1" ht="35.1" customHeight="1">
      <c r="A222" s="138">
        <v>39</v>
      </c>
      <c r="B222" s="61" t="s">
        <v>229</v>
      </c>
      <c r="C222" s="9" t="s">
        <v>103</v>
      </c>
      <c r="D222" s="68">
        <v>0</v>
      </c>
      <c r="E222" s="68">
        <v>0</v>
      </c>
      <c r="F222" s="133"/>
      <c r="G222" s="146" t="s">
        <v>54</v>
      </c>
      <c r="H222" s="70">
        <v>38656</v>
      </c>
      <c r="I222" s="22" t="s">
        <v>803</v>
      </c>
      <c r="J222" s="139">
        <v>1</v>
      </c>
      <c r="K222" s="142" t="s">
        <v>362</v>
      </c>
      <c r="L222" s="142"/>
      <c r="M222" s="140"/>
      <c r="O222" s="74"/>
      <c r="P222" s="74"/>
    </row>
    <row r="223" spans="1:16" s="24" customFormat="1" ht="35.1" customHeight="1">
      <c r="A223" s="138">
        <v>40</v>
      </c>
      <c r="B223" s="61" t="s">
        <v>230</v>
      </c>
      <c r="C223" s="9" t="s">
        <v>103</v>
      </c>
      <c r="D223" s="68">
        <v>0</v>
      </c>
      <c r="E223" s="68">
        <v>0</v>
      </c>
      <c r="F223" s="133"/>
      <c r="G223" s="146" t="s">
        <v>54</v>
      </c>
      <c r="H223" s="70">
        <v>38656</v>
      </c>
      <c r="I223" s="22" t="s">
        <v>803</v>
      </c>
      <c r="J223" s="139">
        <v>1.1000000000000001</v>
      </c>
      <c r="K223" s="142" t="s">
        <v>362</v>
      </c>
      <c r="L223" s="142"/>
      <c r="M223" s="140"/>
      <c r="O223" s="74"/>
      <c r="P223" s="74"/>
    </row>
    <row r="224" spans="1:16" s="24" customFormat="1" ht="35.1" customHeight="1">
      <c r="A224" s="138">
        <v>41</v>
      </c>
      <c r="B224" s="61" t="s">
        <v>231</v>
      </c>
      <c r="C224" s="9" t="s">
        <v>103</v>
      </c>
      <c r="D224" s="68">
        <v>9854.1</v>
      </c>
      <c r="E224" s="68">
        <v>5333.5</v>
      </c>
      <c r="F224" s="133"/>
      <c r="G224" s="146" t="s">
        <v>54</v>
      </c>
      <c r="H224" s="70">
        <v>38656</v>
      </c>
      <c r="I224" s="22" t="s">
        <v>803</v>
      </c>
      <c r="J224" s="139">
        <v>5.5</v>
      </c>
      <c r="K224" s="142" t="s">
        <v>362</v>
      </c>
      <c r="L224" s="142"/>
      <c r="M224" s="140"/>
      <c r="O224" s="74"/>
      <c r="P224" s="74"/>
    </row>
    <row r="225" spans="1:16" s="24" customFormat="1" ht="35.1" customHeight="1">
      <c r="A225" s="138">
        <v>42</v>
      </c>
      <c r="B225" s="61" t="s">
        <v>232</v>
      </c>
      <c r="C225" s="9" t="s">
        <v>103</v>
      </c>
      <c r="D225" s="68">
        <v>2156.0700000000002</v>
      </c>
      <c r="E225" s="68">
        <v>502.9</v>
      </c>
      <c r="F225" s="133"/>
      <c r="G225" s="146" t="s">
        <v>54</v>
      </c>
      <c r="H225" s="70">
        <v>38656</v>
      </c>
      <c r="I225" s="22" t="s">
        <v>803</v>
      </c>
      <c r="J225" s="139">
        <v>2.9</v>
      </c>
      <c r="K225" s="142" t="s">
        <v>362</v>
      </c>
      <c r="L225" s="142"/>
      <c r="M225" s="140"/>
      <c r="O225" s="74"/>
      <c r="P225" s="74"/>
    </row>
    <row r="226" spans="1:16" s="24" customFormat="1" ht="35.1" customHeight="1">
      <c r="A226" s="138">
        <v>43</v>
      </c>
      <c r="B226" s="61" t="s">
        <v>233</v>
      </c>
      <c r="C226" s="9" t="s">
        <v>103</v>
      </c>
      <c r="D226" s="68">
        <v>0</v>
      </c>
      <c r="E226" s="68">
        <v>0</v>
      </c>
      <c r="F226" s="133"/>
      <c r="G226" s="146" t="s">
        <v>54</v>
      </c>
      <c r="H226" s="70">
        <v>38656</v>
      </c>
      <c r="I226" s="22" t="s">
        <v>803</v>
      </c>
      <c r="J226" s="139">
        <v>2.8</v>
      </c>
      <c r="K226" s="142" t="s">
        <v>362</v>
      </c>
      <c r="L226" s="142"/>
      <c r="M226" s="140"/>
      <c r="O226" s="74"/>
      <c r="P226" s="74"/>
    </row>
    <row r="227" spans="1:16" s="24" customFormat="1" ht="35.1" customHeight="1">
      <c r="A227" s="138">
        <v>44</v>
      </c>
      <c r="B227" s="61" t="s">
        <v>234</v>
      </c>
      <c r="C227" s="9" t="s">
        <v>103</v>
      </c>
      <c r="D227" s="68">
        <v>0</v>
      </c>
      <c r="E227" s="68">
        <v>0</v>
      </c>
      <c r="F227" s="133"/>
      <c r="G227" s="146" t="s">
        <v>54</v>
      </c>
      <c r="H227" s="70">
        <v>38656</v>
      </c>
      <c r="I227" s="22" t="s">
        <v>803</v>
      </c>
      <c r="J227" s="139">
        <v>0.9</v>
      </c>
      <c r="K227" s="142" t="s">
        <v>362</v>
      </c>
      <c r="L227" s="142"/>
      <c r="M227" s="140"/>
      <c r="O227" s="74"/>
      <c r="P227" s="74"/>
    </row>
    <row r="228" spans="1:16" s="24" customFormat="1" ht="35.1" customHeight="1">
      <c r="A228" s="138">
        <v>45</v>
      </c>
      <c r="B228" s="61" t="s">
        <v>235</v>
      </c>
      <c r="C228" s="9" t="s">
        <v>104</v>
      </c>
      <c r="D228" s="68">
        <v>4569.3999999999996</v>
      </c>
      <c r="E228" s="68">
        <v>4196.6000000000004</v>
      </c>
      <c r="F228" s="133"/>
      <c r="G228" s="146" t="s">
        <v>54</v>
      </c>
      <c r="H228" s="70">
        <v>38656</v>
      </c>
      <c r="I228" s="22" t="s">
        <v>803</v>
      </c>
      <c r="J228" s="139">
        <v>1.5</v>
      </c>
      <c r="K228" s="142" t="s">
        <v>362</v>
      </c>
      <c r="L228" s="142"/>
      <c r="M228" s="140"/>
      <c r="O228" s="74"/>
      <c r="P228" s="74"/>
    </row>
    <row r="229" spans="1:16" s="24" customFormat="1" ht="35.1" customHeight="1">
      <c r="A229" s="138">
        <v>46</v>
      </c>
      <c r="B229" s="61" t="s">
        <v>236</v>
      </c>
      <c r="C229" s="9" t="s">
        <v>104</v>
      </c>
      <c r="D229" s="68">
        <v>0</v>
      </c>
      <c r="E229" s="68">
        <v>0</v>
      </c>
      <c r="F229" s="133"/>
      <c r="G229" s="146" t="s">
        <v>54</v>
      </c>
      <c r="H229" s="70">
        <v>38656</v>
      </c>
      <c r="I229" s="22" t="s">
        <v>803</v>
      </c>
      <c r="J229" s="139">
        <v>0.7</v>
      </c>
      <c r="K229" s="142" t="s">
        <v>362</v>
      </c>
      <c r="L229" s="142"/>
      <c r="M229" s="140"/>
      <c r="O229" s="74"/>
      <c r="P229" s="74"/>
    </row>
    <row r="230" spans="1:16" s="24" customFormat="1" ht="35.1" customHeight="1">
      <c r="A230" s="138">
        <v>47</v>
      </c>
      <c r="B230" s="61" t="s">
        <v>237</v>
      </c>
      <c r="C230" s="9" t="s">
        <v>104</v>
      </c>
      <c r="D230" s="68">
        <v>0</v>
      </c>
      <c r="E230" s="68">
        <v>0</v>
      </c>
      <c r="F230" s="133"/>
      <c r="G230" s="146" t="s">
        <v>54</v>
      </c>
      <c r="H230" s="70">
        <v>38656</v>
      </c>
      <c r="I230" s="22" t="s">
        <v>803</v>
      </c>
      <c r="J230" s="139">
        <v>0.7</v>
      </c>
      <c r="K230" s="142" t="s">
        <v>362</v>
      </c>
      <c r="L230" s="142"/>
      <c r="M230" s="140"/>
      <c r="O230" s="74"/>
      <c r="P230" s="74"/>
    </row>
    <row r="231" spans="1:16" s="24" customFormat="1" ht="35.1" customHeight="1">
      <c r="A231" s="138">
        <v>48</v>
      </c>
      <c r="B231" s="61" t="s">
        <v>238</v>
      </c>
      <c r="C231" s="9" t="s">
        <v>104</v>
      </c>
      <c r="D231" s="68">
        <v>643.79999999999995</v>
      </c>
      <c r="E231" s="68">
        <v>588.79999999999995</v>
      </c>
      <c r="F231" s="133"/>
      <c r="G231" s="146" t="s">
        <v>54</v>
      </c>
      <c r="H231" s="70">
        <v>38656</v>
      </c>
      <c r="I231" s="22" t="s">
        <v>803</v>
      </c>
      <c r="J231" s="139">
        <v>0.4</v>
      </c>
      <c r="K231" s="142" t="s">
        <v>362</v>
      </c>
      <c r="L231" s="142"/>
      <c r="M231" s="140"/>
      <c r="O231" s="74"/>
      <c r="P231" s="74"/>
    </row>
    <row r="232" spans="1:16" s="24" customFormat="1" ht="35.1" customHeight="1">
      <c r="A232" s="138">
        <v>49</v>
      </c>
      <c r="B232" s="61" t="s">
        <v>239</v>
      </c>
      <c r="C232" s="9" t="s">
        <v>104</v>
      </c>
      <c r="D232" s="68">
        <v>1976.6</v>
      </c>
      <c r="E232" s="68">
        <v>1976.6</v>
      </c>
      <c r="F232" s="133"/>
      <c r="G232" s="146" t="s">
        <v>54</v>
      </c>
      <c r="H232" s="70">
        <v>38656</v>
      </c>
      <c r="I232" s="22" t="s">
        <v>803</v>
      </c>
      <c r="J232" s="139">
        <v>2</v>
      </c>
      <c r="K232" s="142" t="s">
        <v>362</v>
      </c>
      <c r="L232" s="142"/>
      <c r="M232" s="201"/>
      <c r="O232" s="225"/>
      <c r="P232" s="225"/>
    </row>
    <row r="233" spans="1:16" s="24" customFormat="1" ht="39.75" customHeight="1">
      <c r="A233" s="138">
        <v>50</v>
      </c>
      <c r="B233" s="61" t="s">
        <v>240</v>
      </c>
      <c r="C233" s="9" t="s">
        <v>104</v>
      </c>
      <c r="D233" s="68">
        <v>17719.8</v>
      </c>
      <c r="E233" s="68">
        <v>17719.8</v>
      </c>
      <c r="F233" s="133"/>
      <c r="G233" s="146" t="s">
        <v>54</v>
      </c>
      <c r="H233" s="70">
        <v>38656</v>
      </c>
      <c r="I233" s="22" t="s">
        <v>803</v>
      </c>
      <c r="J233" s="139">
        <v>4.5</v>
      </c>
      <c r="K233" s="142" t="s">
        <v>362</v>
      </c>
      <c r="L233" s="142"/>
      <c r="M233" s="194"/>
      <c r="N233" s="40"/>
      <c r="O233" s="74"/>
      <c r="P233" s="74"/>
    </row>
    <row r="234" spans="1:16" s="24" customFormat="1" ht="35.1" customHeight="1">
      <c r="A234" s="184">
        <v>51</v>
      </c>
      <c r="B234" s="61" t="s">
        <v>243</v>
      </c>
      <c r="C234" s="9" t="s">
        <v>104</v>
      </c>
      <c r="D234" s="68">
        <v>0</v>
      </c>
      <c r="E234" s="68">
        <v>0</v>
      </c>
      <c r="F234" s="133"/>
      <c r="G234" s="183" t="s">
        <v>54</v>
      </c>
      <c r="H234" s="70">
        <v>38656</v>
      </c>
      <c r="I234" s="22" t="s">
        <v>803</v>
      </c>
      <c r="J234" s="183">
        <v>3.2</v>
      </c>
      <c r="K234" s="182" t="s">
        <v>362</v>
      </c>
      <c r="L234" s="182"/>
      <c r="M234" s="194"/>
      <c r="N234" s="40"/>
      <c r="O234" s="74" t="s">
        <v>399</v>
      </c>
      <c r="P234" s="74"/>
    </row>
    <row r="235" spans="1:16" s="24" customFormat="1" ht="35.1" customHeight="1">
      <c r="A235" s="138">
        <v>52</v>
      </c>
      <c r="B235" s="61" t="s">
        <v>241</v>
      </c>
      <c r="C235" s="9" t="s">
        <v>104</v>
      </c>
      <c r="D235" s="68">
        <v>2892.9</v>
      </c>
      <c r="E235" s="68">
        <v>1995.7</v>
      </c>
      <c r="F235" s="133"/>
      <c r="G235" s="146" t="s">
        <v>54</v>
      </c>
      <c r="H235" s="70">
        <v>38656</v>
      </c>
      <c r="I235" s="22" t="s">
        <v>803</v>
      </c>
      <c r="J235" s="139">
        <v>0.8</v>
      </c>
      <c r="K235" s="142" t="s">
        <v>362</v>
      </c>
      <c r="L235" s="142"/>
      <c r="M235" s="202"/>
      <c r="O235" s="226"/>
      <c r="P235" s="226"/>
    </row>
    <row r="236" spans="1:16" s="24" customFormat="1" ht="35.1" customHeight="1">
      <c r="A236" s="138">
        <v>53</v>
      </c>
      <c r="B236" s="61" t="s">
        <v>242</v>
      </c>
      <c r="C236" s="9" t="s">
        <v>104</v>
      </c>
      <c r="D236" s="68">
        <v>0</v>
      </c>
      <c r="E236" s="68">
        <v>0</v>
      </c>
      <c r="F236" s="133"/>
      <c r="G236" s="146" t="s">
        <v>54</v>
      </c>
      <c r="H236" s="70">
        <v>38656</v>
      </c>
      <c r="I236" s="22" t="s">
        <v>803</v>
      </c>
      <c r="J236" s="139">
        <v>0.2</v>
      </c>
      <c r="K236" s="142" t="s">
        <v>362</v>
      </c>
      <c r="L236" s="142"/>
      <c r="M236" s="140"/>
      <c r="O236" s="74"/>
      <c r="P236" s="74"/>
    </row>
    <row r="237" spans="1:16" s="24" customFormat="1" ht="35.1" customHeight="1">
      <c r="A237" s="138">
        <v>54</v>
      </c>
      <c r="B237" s="61" t="s">
        <v>244</v>
      </c>
      <c r="C237" s="9" t="s">
        <v>104</v>
      </c>
      <c r="D237" s="68">
        <v>727</v>
      </c>
      <c r="E237" s="68">
        <v>179.2</v>
      </c>
      <c r="F237" s="133"/>
      <c r="G237" s="146" t="s">
        <v>54</v>
      </c>
      <c r="H237" s="70">
        <v>38656</v>
      </c>
      <c r="I237" s="22" t="s">
        <v>803</v>
      </c>
      <c r="J237" s="139">
        <v>0.3</v>
      </c>
      <c r="K237" s="142" t="s">
        <v>362</v>
      </c>
      <c r="L237" s="142"/>
      <c r="M237" s="140"/>
      <c r="O237" s="74"/>
      <c r="P237" s="74"/>
    </row>
    <row r="238" spans="1:16" s="24" customFormat="1" ht="35.1" customHeight="1">
      <c r="A238" s="138">
        <v>55</v>
      </c>
      <c r="B238" s="61" t="s">
        <v>245</v>
      </c>
      <c r="C238" s="9" t="s">
        <v>105</v>
      </c>
      <c r="D238" s="68">
        <v>2318.1999999999998</v>
      </c>
      <c r="E238" s="68">
        <v>1725.4</v>
      </c>
      <c r="F238" s="133"/>
      <c r="G238" s="146" t="s">
        <v>54</v>
      </c>
      <c r="H238" s="70">
        <v>38656</v>
      </c>
      <c r="I238" s="22" t="s">
        <v>803</v>
      </c>
      <c r="J238" s="139">
        <v>0.5</v>
      </c>
      <c r="K238" s="142" t="s">
        <v>362</v>
      </c>
      <c r="L238" s="142"/>
      <c r="M238" s="140"/>
      <c r="O238" s="74"/>
      <c r="P238" s="74"/>
    </row>
    <row r="239" spans="1:16" s="24" customFormat="1" ht="35.1" customHeight="1">
      <c r="A239" s="138">
        <v>56</v>
      </c>
      <c r="B239" s="61" t="s">
        <v>246</v>
      </c>
      <c r="C239" s="9" t="s">
        <v>105</v>
      </c>
      <c r="D239" s="68">
        <v>10437</v>
      </c>
      <c r="E239" s="68">
        <v>719.9</v>
      </c>
      <c r="F239" s="133"/>
      <c r="G239" s="146" t="s">
        <v>54</v>
      </c>
      <c r="H239" s="70">
        <v>38656</v>
      </c>
      <c r="I239" s="22" t="s">
        <v>803</v>
      </c>
      <c r="J239" s="139">
        <v>2.6</v>
      </c>
      <c r="K239" s="142" t="s">
        <v>362</v>
      </c>
      <c r="L239" s="142"/>
      <c r="M239" s="140"/>
      <c r="O239" s="74"/>
      <c r="P239" s="74"/>
    </row>
    <row r="240" spans="1:16" s="24" customFormat="1" ht="35.1" customHeight="1">
      <c r="A240" s="138">
        <v>57</v>
      </c>
      <c r="B240" s="61" t="s">
        <v>247</v>
      </c>
      <c r="C240" s="9" t="s">
        <v>105</v>
      </c>
      <c r="D240" s="68">
        <v>5153.8999999999996</v>
      </c>
      <c r="E240" s="68">
        <v>3534.4</v>
      </c>
      <c r="F240" s="133"/>
      <c r="G240" s="146" t="s">
        <v>54</v>
      </c>
      <c r="H240" s="70">
        <v>38656</v>
      </c>
      <c r="I240" s="22" t="s">
        <v>803</v>
      </c>
      <c r="J240" s="139">
        <v>3.7</v>
      </c>
      <c r="K240" s="142" t="s">
        <v>362</v>
      </c>
      <c r="L240" s="142"/>
      <c r="M240" s="140"/>
      <c r="O240" s="74"/>
      <c r="P240" s="74"/>
    </row>
    <row r="241" spans="1:16" s="24" customFormat="1" ht="41.25" customHeight="1">
      <c r="A241" s="138">
        <v>58</v>
      </c>
      <c r="B241" s="61" t="s">
        <v>248</v>
      </c>
      <c r="C241" s="9" t="s">
        <v>105</v>
      </c>
      <c r="D241" s="68">
        <v>18119.2</v>
      </c>
      <c r="E241" s="68">
        <v>14925.2</v>
      </c>
      <c r="F241" s="133"/>
      <c r="G241" s="146" t="s">
        <v>54</v>
      </c>
      <c r="H241" s="70">
        <v>38656</v>
      </c>
      <c r="I241" s="22" t="s">
        <v>803</v>
      </c>
      <c r="J241" s="139">
        <v>4.5999999999999996</v>
      </c>
      <c r="K241" s="142" t="s">
        <v>362</v>
      </c>
      <c r="L241" s="142"/>
      <c r="M241" s="140"/>
      <c r="O241" s="74"/>
      <c r="P241" s="74"/>
    </row>
    <row r="242" spans="1:16" s="24" customFormat="1" ht="35.1" customHeight="1">
      <c r="A242" s="138">
        <v>59</v>
      </c>
      <c r="B242" s="61" t="s">
        <v>249</v>
      </c>
      <c r="C242" s="9" t="s">
        <v>105</v>
      </c>
      <c r="D242" s="68">
        <v>0</v>
      </c>
      <c r="E242" s="68">
        <v>0</v>
      </c>
      <c r="F242" s="133"/>
      <c r="G242" s="146" t="s">
        <v>54</v>
      </c>
      <c r="H242" s="70">
        <v>38656</v>
      </c>
      <c r="I242" s="22" t="s">
        <v>803</v>
      </c>
      <c r="J242" s="139">
        <v>0.4</v>
      </c>
      <c r="K242" s="142" t="s">
        <v>362</v>
      </c>
      <c r="L242" s="142"/>
      <c r="M242" s="140"/>
      <c r="O242" s="74"/>
      <c r="P242" s="74"/>
    </row>
    <row r="243" spans="1:16" s="24" customFormat="1" ht="35.1" customHeight="1">
      <c r="A243" s="138">
        <v>60</v>
      </c>
      <c r="B243" s="61" t="s">
        <v>250</v>
      </c>
      <c r="C243" s="9" t="s">
        <v>105</v>
      </c>
      <c r="D243" s="68">
        <v>0</v>
      </c>
      <c r="E243" s="68">
        <v>0</v>
      </c>
      <c r="F243" s="133"/>
      <c r="G243" s="146" t="s">
        <v>54</v>
      </c>
      <c r="H243" s="70">
        <v>38656</v>
      </c>
      <c r="I243" s="22" t="s">
        <v>803</v>
      </c>
      <c r="J243" s="139">
        <v>1</v>
      </c>
      <c r="K243" s="142" t="s">
        <v>362</v>
      </c>
      <c r="L243" s="142"/>
      <c r="M243" s="140"/>
      <c r="O243" s="74"/>
      <c r="P243" s="74"/>
    </row>
    <row r="244" spans="1:16" s="24" customFormat="1" ht="35.1" customHeight="1">
      <c r="A244" s="138">
        <v>61</v>
      </c>
      <c r="B244" s="61" t="s">
        <v>251</v>
      </c>
      <c r="C244" s="9" t="s">
        <v>105</v>
      </c>
      <c r="D244" s="68">
        <v>0</v>
      </c>
      <c r="E244" s="68">
        <v>0</v>
      </c>
      <c r="F244" s="133"/>
      <c r="G244" s="146" t="s">
        <v>54</v>
      </c>
      <c r="H244" s="70">
        <v>38656</v>
      </c>
      <c r="I244" s="22" t="s">
        <v>803</v>
      </c>
      <c r="J244" s="139">
        <v>6</v>
      </c>
      <c r="K244" s="142" t="s">
        <v>362</v>
      </c>
      <c r="L244" s="142"/>
      <c r="M244" s="140"/>
      <c r="O244" s="74"/>
      <c r="P244" s="74"/>
    </row>
    <row r="245" spans="1:16" s="24" customFormat="1" ht="35.1" customHeight="1">
      <c r="A245" s="138">
        <v>62</v>
      </c>
      <c r="B245" s="61" t="s">
        <v>252</v>
      </c>
      <c r="C245" s="9" t="s">
        <v>105</v>
      </c>
      <c r="D245" s="68">
        <v>8492.6</v>
      </c>
      <c r="E245" s="68">
        <v>7523.9</v>
      </c>
      <c r="F245" s="133"/>
      <c r="G245" s="146" t="s">
        <v>54</v>
      </c>
      <c r="H245" s="70">
        <v>38656</v>
      </c>
      <c r="I245" s="22" t="s">
        <v>803</v>
      </c>
      <c r="J245" s="139">
        <v>8.6999999999999993</v>
      </c>
      <c r="K245" s="142" t="s">
        <v>362</v>
      </c>
      <c r="L245" s="142"/>
      <c r="M245" s="140"/>
      <c r="O245" s="74"/>
      <c r="P245" s="74"/>
    </row>
    <row r="246" spans="1:16" s="24" customFormat="1" ht="35.1" customHeight="1">
      <c r="A246" s="138">
        <v>63</v>
      </c>
      <c r="B246" s="61" t="s">
        <v>253</v>
      </c>
      <c r="C246" s="9" t="s">
        <v>105</v>
      </c>
      <c r="D246" s="68">
        <v>0</v>
      </c>
      <c r="E246" s="68">
        <v>0</v>
      </c>
      <c r="F246" s="133"/>
      <c r="G246" s="146" t="s">
        <v>54</v>
      </c>
      <c r="H246" s="70">
        <v>38656</v>
      </c>
      <c r="I246" s="22" t="s">
        <v>803</v>
      </c>
      <c r="J246" s="139">
        <v>0.4</v>
      </c>
      <c r="K246" s="142" t="s">
        <v>362</v>
      </c>
      <c r="L246" s="142"/>
      <c r="M246" s="140"/>
      <c r="O246" s="74"/>
      <c r="P246" s="74"/>
    </row>
    <row r="247" spans="1:16" s="24" customFormat="1" ht="35.1" customHeight="1">
      <c r="A247" s="138">
        <v>64</v>
      </c>
      <c r="B247" s="61" t="s">
        <v>254</v>
      </c>
      <c r="C247" s="9" t="s">
        <v>106</v>
      </c>
      <c r="D247" s="68">
        <v>744.6</v>
      </c>
      <c r="E247" s="68">
        <v>744.6</v>
      </c>
      <c r="F247" s="133"/>
      <c r="G247" s="146" t="s">
        <v>54</v>
      </c>
      <c r="H247" s="70">
        <v>38656</v>
      </c>
      <c r="I247" s="22" t="s">
        <v>803</v>
      </c>
      <c r="J247" s="139">
        <v>30</v>
      </c>
      <c r="K247" s="142" t="s">
        <v>362</v>
      </c>
      <c r="L247" s="142"/>
      <c r="M247" s="140"/>
      <c r="O247" s="74"/>
      <c r="P247" s="74"/>
    </row>
    <row r="248" spans="1:16" s="24" customFormat="1" ht="35.1" customHeight="1">
      <c r="A248" s="138">
        <v>65</v>
      </c>
      <c r="B248" s="136" t="s">
        <v>256</v>
      </c>
      <c r="C248" s="22" t="s">
        <v>107</v>
      </c>
      <c r="D248" s="68">
        <v>0</v>
      </c>
      <c r="E248" s="68">
        <v>0</v>
      </c>
      <c r="F248" s="133"/>
      <c r="G248" s="146" t="s">
        <v>54</v>
      </c>
      <c r="H248" s="70">
        <v>38656</v>
      </c>
      <c r="I248" s="22" t="s">
        <v>803</v>
      </c>
      <c r="J248" s="139">
        <v>10.8</v>
      </c>
      <c r="K248" s="142" t="s">
        <v>362</v>
      </c>
      <c r="L248" s="142"/>
      <c r="M248" s="140" t="s">
        <v>259</v>
      </c>
      <c r="O248" s="74"/>
      <c r="P248" s="74"/>
    </row>
    <row r="249" spans="1:16" s="24" customFormat="1" ht="35.1" customHeight="1">
      <c r="A249" s="138">
        <v>66</v>
      </c>
      <c r="B249" s="136" t="s">
        <v>255</v>
      </c>
      <c r="C249" s="22" t="s">
        <v>52</v>
      </c>
      <c r="D249" s="68">
        <v>0</v>
      </c>
      <c r="E249" s="68">
        <v>0</v>
      </c>
      <c r="F249" s="133"/>
      <c r="G249" s="146" t="s">
        <v>54</v>
      </c>
      <c r="H249" s="70">
        <v>38656</v>
      </c>
      <c r="I249" s="22" t="s">
        <v>803</v>
      </c>
      <c r="J249" s="139">
        <v>22</v>
      </c>
      <c r="K249" s="142" t="s">
        <v>362</v>
      </c>
      <c r="L249" s="142"/>
      <c r="M249" s="140" t="s">
        <v>259</v>
      </c>
      <c r="O249" s="74"/>
      <c r="P249" s="74"/>
    </row>
    <row r="250" spans="1:16" s="24" customFormat="1" ht="35.1" customHeight="1">
      <c r="A250" s="138">
        <v>67</v>
      </c>
      <c r="B250" s="105" t="s">
        <v>261</v>
      </c>
      <c r="C250" s="9" t="s">
        <v>99</v>
      </c>
      <c r="D250" s="68">
        <v>0</v>
      </c>
      <c r="E250" s="68">
        <v>0</v>
      </c>
      <c r="F250" s="133"/>
      <c r="G250" s="146" t="s">
        <v>54</v>
      </c>
      <c r="H250" s="70">
        <v>41632</v>
      </c>
      <c r="I250" s="22" t="s">
        <v>262</v>
      </c>
      <c r="J250" s="139">
        <v>0.3</v>
      </c>
      <c r="K250" s="142" t="s">
        <v>362</v>
      </c>
      <c r="L250" s="142"/>
      <c r="M250" s="140"/>
      <c r="O250" s="74"/>
      <c r="P250" s="74"/>
    </row>
    <row r="251" spans="1:16" s="24" customFormat="1" ht="35.1" customHeight="1">
      <c r="A251" s="138">
        <v>68</v>
      </c>
      <c r="B251" s="61" t="s">
        <v>263</v>
      </c>
      <c r="C251" s="9" t="s">
        <v>99</v>
      </c>
      <c r="D251" s="68">
        <v>0</v>
      </c>
      <c r="E251" s="68">
        <v>0</v>
      </c>
      <c r="F251" s="133"/>
      <c r="G251" s="146" t="s">
        <v>54</v>
      </c>
      <c r="H251" s="70">
        <v>41632</v>
      </c>
      <c r="I251" s="22" t="s">
        <v>262</v>
      </c>
      <c r="J251" s="139">
        <v>0.5</v>
      </c>
      <c r="K251" s="142" t="s">
        <v>362</v>
      </c>
      <c r="L251" s="142"/>
      <c r="M251" s="140"/>
      <c r="O251" s="74"/>
      <c r="P251" s="74"/>
    </row>
    <row r="252" spans="1:16" s="24" customFormat="1" ht="35.1" customHeight="1">
      <c r="A252" s="138">
        <v>69</v>
      </c>
      <c r="B252" s="61" t="s">
        <v>264</v>
      </c>
      <c r="C252" s="9" t="s">
        <v>106</v>
      </c>
      <c r="D252" s="68">
        <v>0</v>
      </c>
      <c r="E252" s="68">
        <v>0</v>
      </c>
      <c r="F252" s="133"/>
      <c r="G252" s="146" t="s">
        <v>54</v>
      </c>
      <c r="H252" s="70">
        <v>41632</v>
      </c>
      <c r="I252" s="22" t="s">
        <v>262</v>
      </c>
      <c r="J252" s="139">
        <v>0.5</v>
      </c>
      <c r="K252" s="142" t="s">
        <v>362</v>
      </c>
      <c r="L252" s="142"/>
      <c r="M252" s="140"/>
      <c r="O252" s="74"/>
      <c r="P252" s="74"/>
    </row>
    <row r="253" spans="1:16" s="24" customFormat="1" ht="35.1" customHeight="1">
      <c r="A253" s="138">
        <v>70</v>
      </c>
      <c r="B253" s="61" t="s">
        <v>265</v>
      </c>
      <c r="C253" s="9" t="s">
        <v>106</v>
      </c>
      <c r="D253" s="68">
        <v>0</v>
      </c>
      <c r="E253" s="68">
        <v>0</v>
      </c>
      <c r="F253" s="133"/>
      <c r="G253" s="146" t="s">
        <v>54</v>
      </c>
      <c r="H253" s="70">
        <v>41632</v>
      </c>
      <c r="I253" s="22" t="s">
        <v>262</v>
      </c>
      <c r="J253" s="139">
        <v>1.2</v>
      </c>
      <c r="K253" s="142" t="s">
        <v>362</v>
      </c>
      <c r="L253" s="142"/>
      <c r="M253" s="140"/>
      <c r="O253" s="74"/>
      <c r="P253" s="74"/>
    </row>
    <row r="254" spans="1:16" s="24" customFormat="1" ht="35.1" customHeight="1">
      <c r="A254" s="184">
        <v>71</v>
      </c>
      <c r="B254" s="61" t="s">
        <v>647</v>
      </c>
      <c r="C254" s="9" t="s">
        <v>106</v>
      </c>
      <c r="D254" s="68">
        <v>0</v>
      </c>
      <c r="E254" s="68">
        <v>0</v>
      </c>
      <c r="F254" s="133"/>
      <c r="G254" s="183" t="s">
        <v>54</v>
      </c>
      <c r="H254" s="70">
        <v>41632</v>
      </c>
      <c r="I254" s="22" t="s">
        <v>262</v>
      </c>
      <c r="J254" s="183">
        <v>0.5</v>
      </c>
      <c r="K254" s="182" t="s">
        <v>362</v>
      </c>
      <c r="L254" s="182"/>
      <c r="M254" s="181"/>
      <c r="O254" s="74"/>
      <c r="P254" s="74"/>
    </row>
    <row r="255" spans="1:16" s="24" customFormat="1" ht="35.1" customHeight="1">
      <c r="A255" s="138">
        <v>72</v>
      </c>
      <c r="B255" s="61" t="s">
        <v>266</v>
      </c>
      <c r="C255" s="9" t="s">
        <v>103</v>
      </c>
      <c r="D255" s="68">
        <v>0</v>
      </c>
      <c r="E255" s="68">
        <v>0</v>
      </c>
      <c r="F255" s="133"/>
      <c r="G255" s="146" t="s">
        <v>54</v>
      </c>
      <c r="H255" s="70">
        <v>41632</v>
      </c>
      <c r="I255" s="22" t="s">
        <v>262</v>
      </c>
      <c r="J255" s="139">
        <v>0.25</v>
      </c>
      <c r="K255" s="142" t="s">
        <v>362</v>
      </c>
      <c r="L255" s="142"/>
      <c r="M255" s="140"/>
      <c r="O255" s="74"/>
      <c r="P255" s="74"/>
    </row>
    <row r="256" spans="1:16" s="24" customFormat="1" ht="35.1" customHeight="1">
      <c r="A256" s="138">
        <v>73</v>
      </c>
      <c r="B256" s="61" t="s">
        <v>267</v>
      </c>
      <c r="C256" s="9" t="s">
        <v>103</v>
      </c>
      <c r="D256" s="68">
        <v>0</v>
      </c>
      <c r="E256" s="68">
        <v>0</v>
      </c>
      <c r="F256" s="133"/>
      <c r="G256" s="146" t="s">
        <v>54</v>
      </c>
      <c r="H256" s="70">
        <v>41632</v>
      </c>
      <c r="I256" s="22" t="s">
        <v>262</v>
      </c>
      <c r="J256" s="139">
        <v>0.9</v>
      </c>
      <c r="K256" s="142" t="s">
        <v>362</v>
      </c>
      <c r="L256" s="142"/>
      <c r="M256" s="140"/>
      <c r="O256" s="74"/>
      <c r="P256" s="74"/>
    </row>
    <row r="257" spans="1:16" s="24" customFormat="1" ht="35.1" customHeight="1">
      <c r="A257" s="138">
        <v>74</v>
      </c>
      <c r="B257" s="61" t="s">
        <v>268</v>
      </c>
      <c r="C257" s="9" t="s">
        <v>103</v>
      </c>
      <c r="D257" s="68">
        <v>0</v>
      </c>
      <c r="E257" s="68">
        <v>0</v>
      </c>
      <c r="F257" s="133"/>
      <c r="G257" s="146" t="s">
        <v>54</v>
      </c>
      <c r="H257" s="70">
        <v>41632</v>
      </c>
      <c r="I257" s="22" t="s">
        <v>262</v>
      </c>
      <c r="J257" s="139">
        <v>0.6</v>
      </c>
      <c r="K257" s="142" t="s">
        <v>362</v>
      </c>
      <c r="L257" s="142"/>
      <c r="M257" s="140"/>
      <c r="O257" s="74"/>
      <c r="P257" s="74"/>
    </row>
    <row r="258" spans="1:16" s="24" customFormat="1" ht="35.1" customHeight="1">
      <c r="A258" s="138">
        <v>75</v>
      </c>
      <c r="B258" s="61" t="s">
        <v>269</v>
      </c>
      <c r="C258" s="9" t="s">
        <v>103</v>
      </c>
      <c r="D258" s="68">
        <v>0</v>
      </c>
      <c r="E258" s="68">
        <v>0</v>
      </c>
      <c r="F258" s="133"/>
      <c r="G258" s="146" t="s">
        <v>54</v>
      </c>
      <c r="H258" s="70">
        <v>41632</v>
      </c>
      <c r="I258" s="22" t="s">
        <v>262</v>
      </c>
      <c r="J258" s="139">
        <v>0.5</v>
      </c>
      <c r="K258" s="142" t="s">
        <v>362</v>
      </c>
      <c r="L258" s="142"/>
      <c r="M258" s="140"/>
      <c r="O258" s="74"/>
      <c r="P258" s="74"/>
    </row>
    <row r="259" spans="1:16" s="24" customFormat="1" ht="35.1" customHeight="1">
      <c r="A259" s="138">
        <v>76</v>
      </c>
      <c r="B259" s="61" t="s">
        <v>270</v>
      </c>
      <c r="C259" s="9" t="s">
        <v>104</v>
      </c>
      <c r="D259" s="68">
        <v>0</v>
      </c>
      <c r="E259" s="68">
        <v>0</v>
      </c>
      <c r="F259" s="133"/>
      <c r="G259" s="146" t="s">
        <v>54</v>
      </c>
      <c r="H259" s="70">
        <v>41632</v>
      </c>
      <c r="I259" s="22" t="s">
        <v>262</v>
      </c>
      <c r="J259" s="139">
        <v>0.15</v>
      </c>
      <c r="K259" s="142" t="s">
        <v>362</v>
      </c>
      <c r="L259" s="142"/>
      <c r="M259" s="140"/>
      <c r="O259" s="74"/>
      <c r="P259" s="74"/>
    </row>
    <row r="260" spans="1:16" s="24" customFormat="1" ht="35.1" customHeight="1">
      <c r="A260" s="138">
        <v>77</v>
      </c>
      <c r="B260" s="61" t="s">
        <v>271</v>
      </c>
      <c r="C260" s="9" t="s">
        <v>104</v>
      </c>
      <c r="D260" s="68">
        <v>0</v>
      </c>
      <c r="E260" s="68">
        <v>0</v>
      </c>
      <c r="F260" s="133"/>
      <c r="G260" s="146" t="s">
        <v>54</v>
      </c>
      <c r="H260" s="70">
        <v>41632</v>
      </c>
      <c r="I260" s="22" t="s">
        <v>262</v>
      </c>
      <c r="J260" s="139">
        <v>0.1</v>
      </c>
      <c r="K260" s="142" t="s">
        <v>362</v>
      </c>
      <c r="L260" s="142"/>
      <c r="M260" s="140"/>
      <c r="O260" s="74"/>
      <c r="P260" s="74"/>
    </row>
    <row r="261" spans="1:16" s="24" customFormat="1" ht="35.1" customHeight="1">
      <c r="A261" s="138">
        <v>78</v>
      </c>
      <c r="B261" s="61" t="s">
        <v>272</v>
      </c>
      <c r="C261" s="9" t="s">
        <v>104</v>
      </c>
      <c r="D261" s="68">
        <v>0</v>
      </c>
      <c r="E261" s="68">
        <v>0</v>
      </c>
      <c r="F261" s="133"/>
      <c r="G261" s="146" t="s">
        <v>54</v>
      </c>
      <c r="H261" s="70">
        <v>41632</v>
      </c>
      <c r="I261" s="22" t="s">
        <v>262</v>
      </c>
      <c r="J261" s="139">
        <v>0.1</v>
      </c>
      <c r="K261" s="142" t="s">
        <v>362</v>
      </c>
      <c r="L261" s="142"/>
      <c r="M261" s="140"/>
      <c r="O261" s="74"/>
      <c r="P261" s="74"/>
    </row>
    <row r="262" spans="1:16" s="24" customFormat="1" ht="35.1" customHeight="1">
      <c r="A262" s="138">
        <v>79</v>
      </c>
      <c r="B262" s="61" t="s">
        <v>273</v>
      </c>
      <c r="C262" s="9" t="s">
        <v>104</v>
      </c>
      <c r="D262" s="68">
        <v>0</v>
      </c>
      <c r="E262" s="68">
        <v>0</v>
      </c>
      <c r="F262" s="133"/>
      <c r="G262" s="146" t="s">
        <v>54</v>
      </c>
      <c r="H262" s="70">
        <v>41632</v>
      </c>
      <c r="I262" s="22" t="s">
        <v>262</v>
      </c>
      <c r="J262" s="139">
        <v>0.25</v>
      </c>
      <c r="K262" s="142" t="s">
        <v>362</v>
      </c>
      <c r="L262" s="142"/>
      <c r="M262" s="140"/>
      <c r="O262" s="74"/>
      <c r="P262" s="74"/>
    </row>
    <row r="263" spans="1:16" s="24" customFormat="1" ht="35.1" customHeight="1">
      <c r="A263" s="138">
        <v>80</v>
      </c>
      <c r="B263" s="61" t="s">
        <v>274</v>
      </c>
      <c r="C263" s="9" t="s">
        <v>104</v>
      </c>
      <c r="D263" s="68">
        <v>0</v>
      </c>
      <c r="E263" s="68">
        <v>0</v>
      </c>
      <c r="F263" s="133"/>
      <c r="G263" s="146" t="s">
        <v>54</v>
      </c>
      <c r="H263" s="70">
        <v>41632</v>
      </c>
      <c r="I263" s="22" t="s">
        <v>262</v>
      </c>
      <c r="J263" s="139">
        <v>0.3</v>
      </c>
      <c r="K263" s="142" t="s">
        <v>362</v>
      </c>
      <c r="L263" s="142"/>
      <c r="M263" s="140"/>
      <c r="O263" s="74"/>
      <c r="P263" s="74"/>
    </row>
    <row r="264" spans="1:16" s="24" customFormat="1" ht="35.1" customHeight="1">
      <c r="A264" s="138">
        <v>81</v>
      </c>
      <c r="B264" s="61" t="s">
        <v>275</v>
      </c>
      <c r="C264" s="9" t="s">
        <v>104</v>
      </c>
      <c r="D264" s="68">
        <v>0</v>
      </c>
      <c r="E264" s="68">
        <v>0</v>
      </c>
      <c r="F264" s="133"/>
      <c r="G264" s="146" t="s">
        <v>54</v>
      </c>
      <c r="H264" s="70">
        <v>41632</v>
      </c>
      <c r="I264" s="22" t="s">
        <v>262</v>
      </c>
      <c r="J264" s="139">
        <v>0.05</v>
      </c>
      <c r="K264" s="142" t="s">
        <v>362</v>
      </c>
      <c r="L264" s="85"/>
      <c r="M264" s="140"/>
      <c r="O264" s="74"/>
      <c r="P264" s="74"/>
    </row>
    <row r="265" spans="1:16" s="24" customFormat="1" ht="35.1" customHeight="1">
      <c r="A265" s="138">
        <v>82</v>
      </c>
      <c r="B265" s="61" t="s">
        <v>276</v>
      </c>
      <c r="C265" s="9" t="s">
        <v>105</v>
      </c>
      <c r="D265" s="68">
        <v>0</v>
      </c>
      <c r="E265" s="68">
        <v>0</v>
      </c>
      <c r="F265" s="133"/>
      <c r="G265" s="146" t="s">
        <v>54</v>
      </c>
      <c r="H265" s="70">
        <v>41632</v>
      </c>
      <c r="I265" s="22" t="s">
        <v>262</v>
      </c>
      <c r="J265" s="139">
        <v>0.2</v>
      </c>
      <c r="K265" s="142" t="s">
        <v>362</v>
      </c>
      <c r="L265" s="115"/>
      <c r="M265" s="140"/>
      <c r="O265" s="74"/>
      <c r="P265" s="74"/>
    </row>
    <row r="266" spans="1:16" s="108" customFormat="1" ht="49.5" customHeight="1">
      <c r="A266" s="12"/>
      <c r="B266" s="15" t="s">
        <v>277</v>
      </c>
      <c r="C266" s="15"/>
      <c r="D266" s="80">
        <f>SUM(D184:D265)</f>
        <v>216294.57</v>
      </c>
      <c r="E266" s="80">
        <f>SUM(E184:E265)</f>
        <v>157417.60000000001</v>
      </c>
      <c r="F266" s="134"/>
      <c r="G266" s="106"/>
      <c r="H266" s="107"/>
      <c r="I266" s="85"/>
      <c r="J266" s="13" t="s">
        <v>278</v>
      </c>
      <c r="K266" s="40"/>
      <c r="L266" s="142"/>
      <c r="M266" s="14"/>
      <c r="O266" s="74"/>
      <c r="P266" s="74"/>
    </row>
    <row r="267" spans="1:16" s="24" customFormat="1" ht="15" customHeight="1">
      <c r="A267" s="137"/>
      <c r="B267" s="176" t="s">
        <v>36</v>
      </c>
      <c r="C267" s="76"/>
      <c r="D267" s="76"/>
      <c r="E267" s="77"/>
      <c r="F267" s="159"/>
      <c r="G267" s="166"/>
      <c r="H267" s="76"/>
      <c r="I267" s="86"/>
      <c r="J267" s="76"/>
      <c r="L267" s="142"/>
      <c r="M267" s="78"/>
      <c r="O267" s="74"/>
      <c r="P267" s="74"/>
    </row>
    <row r="268" spans="1:16" s="24" customFormat="1" ht="60" customHeight="1">
      <c r="A268" s="138">
        <v>1</v>
      </c>
      <c r="B268" s="61" t="s">
        <v>0</v>
      </c>
      <c r="C268" s="61" t="s">
        <v>108</v>
      </c>
      <c r="D268" s="139">
        <v>0</v>
      </c>
      <c r="E268" s="139">
        <v>0</v>
      </c>
      <c r="F268" s="133" t="s">
        <v>296</v>
      </c>
      <c r="G268" s="68">
        <v>444.6</v>
      </c>
      <c r="H268" s="70">
        <v>40729</v>
      </c>
      <c r="I268" s="23" t="s">
        <v>49</v>
      </c>
      <c r="J268" s="109">
        <v>2593</v>
      </c>
      <c r="K268" s="142" t="s">
        <v>362</v>
      </c>
      <c r="L268" s="142" t="s">
        <v>433</v>
      </c>
      <c r="M268" s="140"/>
      <c r="N268" s="66"/>
      <c r="O268" s="140" t="s">
        <v>400</v>
      </c>
      <c r="P268" s="74"/>
    </row>
    <row r="269" spans="1:16" s="24" customFormat="1" ht="66.75" customHeight="1">
      <c r="A269" s="138">
        <f>A268+1</f>
        <v>2</v>
      </c>
      <c r="B269" s="61" t="s">
        <v>0</v>
      </c>
      <c r="C269" s="61" t="s">
        <v>109</v>
      </c>
      <c r="D269" s="139">
        <v>0</v>
      </c>
      <c r="E269" s="139">
        <v>0</v>
      </c>
      <c r="F269" s="133" t="s">
        <v>295</v>
      </c>
      <c r="G269" s="68">
        <v>1374.6</v>
      </c>
      <c r="H269" s="70">
        <v>40886</v>
      </c>
      <c r="I269" s="23" t="s">
        <v>46</v>
      </c>
      <c r="J269" s="109">
        <v>3762</v>
      </c>
      <c r="K269" s="142" t="s">
        <v>362</v>
      </c>
      <c r="L269" s="142" t="s">
        <v>433</v>
      </c>
      <c r="M269" s="140"/>
      <c r="N269" s="66"/>
      <c r="O269" s="241" t="s">
        <v>813</v>
      </c>
      <c r="P269" s="74"/>
    </row>
    <row r="270" spans="1:16" s="24" customFormat="1" ht="60" customHeight="1">
      <c r="A270" s="145">
        <f t="shared" ref="A270:A278" si="4">A269+1</f>
        <v>3</v>
      </c>
      <c r="B270" s="61" t="s">
        <v>0</v>
      </c>
      <c r="C270" s="61" t="s">
        <v>444</v>
      </c>
      <c r="D270" s="139">
        <v>0</v>
      </c>
      <c r="E270" s="139">
        <v>0</v>
      </c>
      <c r="F270" s="133" t="s">
        <v>445</v>
      </c>
      <c r="G270" s="68">
        <v>346.02600000000001</v>
      </c>
      <c r="H270" s="70">
        <v>41974</v>
      </c>
      <c r="I270" s="23" t="s">
        <v>749</v>
      </c>
      <c r="J270" s="109">
        <v>1334</v>
      </c>
      <c r="K270" s="142" t="s">
        <v>362</v>
      </c>
      <c r="L270" s="142" t="s">
        <v>433</v>
      </c>
      <c r="M270" s="187"/>
      <c r="N270" s="66"/>
      <c r="O270" s="241" t="s">
        <v>812</v>
      </c>
      <c r="P270" s="74"/>
    </row>
    <row r="271" spans="1:16" s="24" customFormat="1" ht="59.25" customHeight="1">
      <c r="A271" s="145">
        <f t="shared" si="4"/>
        <v>4</v>
      </c>
      <c r="B271" s="27" t="s">
        <v>0</v>
      </c>
      <c r="C271" s="27" t="s">
        <v>628</v>
      </c>
      <c r="D271" s="150">
        <v>0</v>
      </c>
      <c r="E271" s="151">
        <v>0</v>
      </c>
      <c r="F271" s="152" t="s">
        <v>629</v>
      </c>
      <c r="G271" s="29">
        <v>158.20743999999999</v>
      </c>
      <c r="H271" s="153">
        <v>42069</v>
      </c>
      <c r="I271" s="23" t="s">
        <v>749</v>
      </c>
      <c r="J271" s="154">
        <v>539</v>
      </c>
      <c r="K271" s="26" t="s">
        <v>43</v>
      </c>
      <c r="L271" s="26" t="s">
        <v>740</v>
      </c>
      <c r="M271" s="26"/>
      <c r="O271" s="74" t="s">
        <v>811</v>
      </c>
      <c r="P271" s="74"/>
    </row>
    <row r="272" spans="1:16" s="24" customFormat="1" ht="67.5" customHeight="1">
      <c r="A272" s="145">
        <f t="shared" si="4"/>
        <v>5</v>
      </c>
      <c r="B272" s="27" t="s">
        <v>0</v>
      </c>
      <c r="C272" s="27" t="s">
        <v>630</v>
      </c>
      <c r="D272" s="150">
        <v>0</v>
      </c>
      <c r="E272" s="151">
        <v>0</v>
      </c>
      <c r="F272" s="152" t="s">
        <v>631</v>
      </c>
      <c r="G272" s="29">
        <v>2012.4254100000001</v>
      </c>
      <c r="H272" s="153">
        <v>42069</v>
      </c>
      <c r="I272" s="23" t="s">
        <v>749</v>
      </c>
      <c r="J272" s="154">
        <v>13328</v>
      </c>
      <c r="K272" s="26" t="s">
        <v>43</v>
      </c>
      <c r="L272" s="26" t="s">
        <v>740</v>
      </c>
      <c r="M272" s="74"/>
      <c r="O272" s="74" t="s">
        <v>810</v>
      </c>
      <c r="P272" s="74"/>
    </row>
    <row r="273" spans="1:16" s="24" customFormat="1" ht="67.5" customHeight="1">
      <c r="A273" s="145">
        <f t="shared" si="4"/>
        <v>6</v>
      </c>
      <c r="B273" s="27" t="s">
        <v>0</v>
      </c>
      <c r="C273" s="27" t="s">
        <v>632</v>
      </c>
      <c r="D273" s="150">
        <v>0</v>
      </c>
      <c r="E273" s="151">
        <v>0</v>
      </c>
      <c r="F273" s="152" t="s">
        <v>633</v>
      </c>
      <c r="G273" s="29">
        <v>3324.0308300000002</v>
      </c>
      <c r="H273" s="153">
        <v>42069</v>
      </c>
      <c r="I273" s="23" t="s">
        <v>749</v>
      </c>
      <c r="J273" s="154">
        <v>23708</v>
      </c>
      <c r="K273" s="187" t="s">
        <v>29</v>
      </c>
      <c r="L273" s="26" t="s">
        <v>689</v>
      </c>
      <c r="M273" s="74"/>
      <c r="O273" s="74" t="s">
        <v>809</v>
      </c>
      <c r="P273" s="74"/>
    </row>
    <row r="274" spans="1:16" s="24" customFormat="1" ht="67.5" customHeight="1">
      <c r="A274" s="145">
        <f t="shared" si="4"/>
        <v>7</v>
      </c>
      <c r="B274" s="27" t="s">
        <v>0</v>
      </c>
      <c r="C274" s="27" t="s">
        <v>634</v>
      </c>
      <c r="D274" s="150">
        <v>0</v>
      </c>
      <c r="E274" s="151">
        <v>0</v>
      </c>
      <c r="F274" s="152" t="s">
        <v>635</v>
      </c>
      <c r="G274" s="29">
        <v>2862.67454</v>
      </c>
      <c r="H274" s="153">
        <v>42069</v>
      </c>
      <c r="I274" s="23" t="s">
        <v>749</v>
      </c>
      <c r="J274" s="154">
        <v>20947</v>
      </c>
      <c r="K274" s="187" t="s">
        <v>410</v>
      </c>
      <c r="L274" s="26" t="s">
        <v>689</v>
      </c>
      <c r="M274" s="74"/>
      <c r="O274" s="74" t="s">
        <v>806</v>
      </c>
      <c r="P274" s="74"/>
    </row>
    <row r="275" spans="1:16" s="24" customFormat="1" ht="67.5" customHeight="1">
      <c r="A275" s="145">
        <f t="shared" si="4"/>
        <v>8</v>
      </c>
      <c r="B275" s="27" t="s">
        <v>0</v>
      </c>
      <c r="C275" s="27" t="s">
        <v>636</v>
      </c>
      <c r="D275" s="150">
        <v>0</v>
      </c>
      <c r="E275" s="151">
        <v>0</v>
      </c>
      <c r="F275" s="152" t="s">
        <v>637</v>
      </c>
      <c r="G275" s="29">
        <v>1113.5682300000001</v>
      </c>
      <c r="H275" s="153">
        <v>42069</v>
      </c>
      <c r="I275" s="23" t="s">
        <v>749</v>
      </c>
      <c r="J275" s="154">
        <v>5621</v>
      </c>
      <c r="K275" s="187" t="s">
        <v>42</v>
      </c>
      <c r="L275" s="26" t="s">
        <v>689</v>
      </c>
      <c r="M275" s="74"/>
      <c r="O275" s="74" t="s">
        <v>808</v>
      </c>
      <c r="P275" s="74"/>
    </row>
    <row r="276" spans="1:16" s="24" customFormat="1" ht="67.5" customHeight="1">
      <c r="A276" s="145">
        <f t="shared" si="4"/>
        <v>9</v>
      </c>
      <c r="B276" s="27" t="s">
        <v>0</v>
      </c>
      <c r="C276" s="27" t="s">
        <v>638</v>
      </c>
      <c r="D276" s="150">
        <v>0</v>
      </c>
      <c r="E276" s="150">
        <v>0</v>
      </c>
      <c r="F276" s="152" t="s">
        <v>639</v>
      </c>
      <c r="G276" s="29">
        <v>2918.0923200000002</v>
      </c>
      <c r="H276" s="153">
        <v>42101</v>
      </c>
      <c r="I276" s="23" t="s">
        <v>749</v>
      </c>
      <c r="J276" s="150">
        <v>19916</v>
      </c>
      <c r="K276" s="26" t="s">
        <v>741</v>
      </c>
      <c r="L276" s="26" t="s">
        <v>742</v>
      </c>
      <c r="M276" s="74"/>
      <c r="O276" s="74" t="s">
        <v>807</v>
      </c>
      <c r="P276" s="74"/>
    </row>
    <row r="277" spans="1:16" s="24" customFormat="1" ht="67.5" customHeight="1">
      <c r="A277" s="145">
        <f t="shared" si="4"/>
        <v>10</v>
      </c>
      <c r="B277" s="27" t="s">
        <v>0</v>
      </c>
      <c r="C277" s="27" t="s">
        <v>644</v>
      </c>
      <c r="D277" s="150">
        <v>0</v>
      </c>
      <c r="E277" s="150">
        <v>0</v>
      </c>
      <c r="F277" s="152" t="s">
        <v>645</v>
      </c>
      <c r="G277" s="29">
        <v>858.4</v>
      </c>
      <c r="H277" s="153">
        <v>42132</v>
      </c>
      <c r="I277" s="23" t="s">
        <v>749</v>
      </c>
      <c r="J277" s="150">
        <v>730</v>
      </c>
      <c r="K277" s="26" t="s">
        <v>686</v>
      </c>
      <c r="L277" s="26" t="s">
        <v>648</v>
      </c>
      <c r="M277" s="74"/>
      <c r="O277" s="74" t="s">
        <v>805</v>
      </c>
      <c r="P277" s="74"/>
    </row>
    <row r="278" spans="1:16" s="66" customFormat="1" ht="67.5" customHeight="1">
      <c r="A278" s="184">
        <f t="shared" si="4"/>
        <v>11</v>
      </c>
      <c r="B278" s="61" t="s">
        <v>0</v>
      </c>
      <c r="C278" s="61" t="s">
        <v>687</v>
      </c>
      <c r="D278" s="183">
        <v>0</v>
      </c>
      <c r="E278" s="183">
        <v>0</v>
      </c>
      <c r="F278" s="133" t="s">
        <v>688</v>
      </c>
      <c r="G278" s="68">
        <v>290.8</v>
      </c>
      <c r="H278" s="70">
        <v>42394</v>
      </c>
      <c r="I278" s="23" t="s">
        <v>749</v>
      </c>
      <c r="J278" s="183">
        <v>1222</v>
      </c>
      <c r="K278" s="187" t="s">
        <v>21</v>
      </c>
      <c r="L278" s="26" t="s">
        <v>689</v>
      </c>
      <c r="M278" s="181"/>
      <c r="O278" s="241" t="s">
        <v>804</v>
      </c>
      <c r="P278" s="181"/>
    </row>
    <row r="279" spans="1:16" s="24" customFormat="1" ht="15" customHeight="1">
      <c r="A279" s="12"/>
      <c r="B279" s="15" t="s">
        <v>646</v>
      </c>
      <c r="C279" s="110"/>
      <c r="D279" s="13">
        <f xml:space="preserve"> SUM(D268:D269)</f>
        <v>0</v>
      </c>
      <c r="E279" s="13">
        <f xml:space="preserve"> SUM(E268:E269)</f>
        <v>0</v>
      </c>
      <c r="F279" s="134"/>
      <c r="G279" s="80">
        <f xml:space="preserve"> SUM(G268:G278)</f>
        <v>15703.42477</v>
      </c>
      <c r="H279" s="80"/>
      <c r="I279" s="80"/>
      <c r="J279" s="80">
        <f t="shared" ref="J279" si="5" xml:space="preserve"> SUM(J268:J278)</f>
        <v>93700</v>
      </c>
      <c r="K279" s="45"/>
      <c r="L279" s="116"/>
      <c r="M279" s="14"/>
      <c r="O279" s="74"/>
      <c r="P279" s="74"/>
    </row>
    <row r="280" spans="1:16" s="24" customFormat="1" ht="30" customHeight="1">
      <c r="A280" s="12"/>
      <c r="B280" s="15" t="s">
        <v>730</v>
      </c>
      <c r="C280" s="12"/>
      <c r="D280" s="44">
        <f>D171+D182+D266+D279</f>
        <v>406733.71014999994</v>
      </c>
      <c r="E280" s="44">
        <f>E171+E182+E266+E279</f>
        <v>327579.64199999988</v>
      </c>
      <c r="F280" s="134"/>
      <c r="G280" s="80">
        <f xml:space="preserve"> SUM(G171,G182,G266,G279)</f>
        <v>15703.42477</v>
      </c>
      <c r="H280" s="13"/>
      <c r="I280" s="87"/>
      <c r="J280" s="13"/>
      <c r="K280" s="45"/>
      <c r="L280" s="116"/>
      <c r="M280" s="14"/>
      <c r="O280" s="74"/>
      <c r="P280" s="74"/>
    </row>
    <row r="281" spans="1:16" s="6" customFormat="1">
      <c r="A281" s="124"/>
      <c r="B281" s="177"/>
      <c r="C281" s="10"/>
      <c r="D281" s="10"/>
      <c r="E281" s="52"/>
      <c r="F281" s="160"/>
      <c r="G281" s="167"/>
      <c r="H281" s="56"/>
      <c r="I281" s="88"/>
      <c r="J281" s="10"/>
      <c r="K281" s="43"/>
      <c r="L281" s="117"/>
      <c r="M281" s="31"/>
      <c r="N281" s="2"/>
      <c r="O281" s="32"/>
      <c r="P281" s="31"/>
    </row>
    <row r="282" spans="1:16" s="6" customFormat="1">
      <c r="A282" s="124"/>
      <c r="B282" s="178"/>
      <c r="C282" s="2"/>
      <c r="D282" s="2"/>
      <c r="E282" s="53"/>
      <c r="F282" s="161"/>
      <c r="G282" s="168"/>
      <c r="H282" s="57"/>
      <c r="I282" s="89"/>
      <c r="J282" s="2"/>
      <c r="K282" s="2"/>
      <c r="L282" s="118"/>
      <c r="M282" s="32"/>
      <c r="N282" s="2"/>
      <c r="O282" s="32"/>
      <c r="P282" s="31"/>
    </row>
    <row r="283" spans="1:16" s="6" customFormat="1" ht="35.25" customHeight="1">
      <c r="A283" s="124"/>
      <c r="B283" s="177"/>
      <c r="C283" s="127"/>
      <c r="D283" s="10"/>
      <c r="E283" s="53"/>
      <c r="F283" s="161"/>
      <c r="G283" s="168"/>
      <c r="H283" s="57"/>
      <c r="I283" s="89"/>
      <c r="J283" s="2"/>
      <c r="K283" s="42"/>
      <c r="L283" s="119"/>
      <c r="M283" s="43"/>
      <c r="N283" s="43"/>
      <c r="O283" s="43"/>
      <c r="P283" s="47"/>
    </row>
    <row r="284" spans="1:16" s="6" customFormat="1">
      <c r="A284" s="124"/>
      <c r="B284" s="178"/>
      <c r="C284" s="2"/>
      <c r="D284" s="2"/>
      <c r="E284" s="53"/>
      <c r="F284" s="161"/>
      <c r="G284" s="168"/>
      <c r="H284" s="57"/>
      <c r="I284" s="89"/>
      <c r="J284" s="2"/>
      <c r="K284" s="1"/>
      <c r="L284" s="120"/>
      <c r="M284" s="32"/>
      <c r="N284" s="2"/>
      <c r="O284" s="32"/>
      <c r="P284" s="31"/>
    </row>
    <row r="285" spans="1:16" ht="27" customHeight="1">
      <c r="L285" s="118"/>
      <c r="M285" s="42"/>
    </row>
    <row r="286" spans="1:16">
      <c r="K286" s="2"/>
      <c r="L286" s="118"/>
    </row>
    <row r="287" spans="1:16" s="6" customFormat="1">
      <c r="A287" s="124"/>
      <c r="B287" s="178"/>
      <c r="C287" s="2"/>
      <c r="D287" s="2"/>
      <c r="E287" s="53"/>
      <c r="F287" s="161"/>
      <c r="G287" s="168"/>
      <c r="H287" s="57"/>
      <c r="I287" s="89"/>
      <c r="J287" s="2"/>
      <c r="K287" s="2"/>
      <c r="L287" s="118"/>
      <c r="M287" s="32"/>
      <c r="N287" s="2"/>
      <c r="O287" s="32"/>
      <c r="P287" s="31"/>
    </row>
    <row r="288" spans="1:16" s="6" customFormat="1">
      <c r="A288" s="124"/>
      <c r="B288" s="178"/>
      <c r="C288" s="2"/>
      <c r="D288" s="2"/>
      <c r="E288" s="53"/>
      <c r="F288" s="161"/>
      <c r="G288" s="168"/>
      <c r="H288" s="57"/>
      <c r="I288" s="89"/>
      <c r="J288" s="2"/>
      <c r="K288" s="2"/>
      <c r="L288" s="118"/>
      <c r="M288" s="32"/>
      <c r="N288" s="2"/>
      <c r="O288" s="32"/>
      <c r="P288" s="31"/>
    </row>
    <row r="289" spans="1:16" s="6" customFormat="1">
      <c r="A289" s="124"/>
      <c r="B289" s="178"/>
      <c r="C289" s="2"/>
      <c r="D289" s="2"/>
      <c r="E289" s="53"/>
      <c r="F289" s="161"/>
      <c r="G289" s="168"/>
      <c r="H289" s="57"/>
      <c r="I289" s="89"/>
      <c r="J289" s="2"/>
      <c r="K289" s="2"/>
      <c r="L289" s="118"/>
      <c r="M289" s="32"/>
      <c r="N289" s="2"/>
      <c r="O289" s="32"/>
      <c r="P289" s="31"/>
    </row>
    <row r="290" spans="1:16" s="6" customFormat="1">
      <c r="A290" s="124"/>
      <c r="B290" s="178"/>
      <c r="C290" s="2"/>
      <c r="D290" s="2"/>
      <c r="E290" s="53"/>
      <c r="F290" s="161"/>
      <c r="G290" s="168"/>
      <c r="H290" s="57"/>
      <c r="I290" s="89"/>
      <c r="J290" s="2"/>
      <c r="K290" s="2"/>
      <c r="L290" s="118"/>
      <c r="M290" s="32"/>
      <c r="N290" s="2"/>
      <c r="O290" s="32"/>
      <c r="P290" s="31"/>
    </row>
    <row r="291" spans="1:16" s="6" customFormat="1">
      <c r="A291" s="124"/>
      <c r="B291" s="178"/>
      <c r="C291" s="2"/>
      <c r="D291" s="2"/>
      <c r="E291" s="53"/>
      <c r="F291" s="161"/>
      <c r="G291" s="168"/>
      <c r="H291" s="57"/>
      <c r="I291" s="89"/>
      <c r="J291" s="2"/>
      <c r="K291" s="2"/>
      <c r="L291" s="118"/>
      <c r="M291" s="32"/>
      <c r="N291" s="2"/>
      <c r="O291" s="32"/>
      <c r="P291" s="31"/>
    </row>
    <row r="292" spans="1:16" s="6" customFormat="1">
      <c r="A292" s="124"/>
      <c r="B292" s="178"/>
      <c r="C292" s="2"/>
      <c r="D292" s="2"/>
      <c r="E292" s="53"/>
      <c r="F292" s="161"/>
      <c r="G292" s="168"/>
      <c r="H292" s="57"/>
      <c r="I292" s="89"/>
      <c r="J292" s="2"/>
      <c r="K292" s="2"/>
      <c r="L292" s="118"/>
      <c r="M292" s="32"/>
      <c r="N292" s="2"/>
      <c r="O292" s="32"/>
      <c r="P292" s="31"/>
    </row>
    <row r="293" spans="1:16" s="6" customFormat="1">
      <c r="A293" s="124"/>
      <c r="B293" s="178"/>
      <c r="C293" s="2"/>
      <c r="D293" s="2"/>
      <c r="E293" s="53"/>
      <c r="F293" s="161"/>
      <c r="G293" s="168"/>
      <c r="H293" s="57"/>
      <c r="I293" s="89"/>
      <c r="J293" s="2"/>
      <c r="K293" s="2"/>
      <c r="L293" s="118"/>
      <c r="M293" s="32"/>
      <c r="N293" s="2"/>
      <c r="O293" s="32"/>
      <c r="P293" s="31"/>
    </row>
    <row r="294" spans="1:16" s="6" customFormat="1">
      <c r="A294" s="124"/>
      <c r="B294" s="178"/>
      <c r="C294" s="2"/>
      <c r="D294" s="2"/>
      <c r="E294" s="53"/>
      <c r="F294" s="161"/>
      <c r="G294" s="168"/>
      <c r="H294" s="57"/>
      <c r="I294" s="89"/>
      <c r="J294" s="2"/>
      <c r="K294" s="2"/>
      <c r="L294" s="118"/>
      <c r="M294" s="32"/>
      <c r="N294" s="2"/>
      <c r="O294" s="32"/>
      <c r="P294" s="31"/>
    </row>
    <row r="295" spans="1:16" s="6" customFormat="1">
      <c r="A295" s="124"/>
      <c r="B295" s="178"/>
      <c r="C295" s="2"/>
      <c r="D295" s="2"/>
      <c r="E295" s="53"/>
      <c r="F295" s="161"/>
      <c r="G295" s="168"/>
      <c r="H295" s="57"/>
      <c r="I295" s="89"/>
      <c r="J295" s="2"/>
      <c r="K295" s="2"/>
      <c r="L295" s="118"/>
      <c r="M295" s="32"/>
      <c r="N295" s="2"/>
      <c r="O295" s="32"/>
      <c r="P295" s="31"/>
    </row>
    <row r="296" spans="1:16" s="6" customFormat="1">
      <c r="A296" s="124"/>
      <c r="B296" s="178"/>
      <c r="C296" s="2"/>
      <c r="D296" s="2"/>
      <c r="E296" s="53"/>
      <c r="F296" s="161"/>
      <c r="G296" s="168"/>
      <c r="H296" s="57"/>
      <c r="I296" s="89"/>
      <c r="J296" s="2"/>
      <c r="K296" s="2"/>
      <c r="L296" s="118"/>
      <c r="M296" s="32"/>
      <c r="N296" s="2"/>
      <c r="O296" s="32"/>
      <c r="P296" s="31"/>
    </row>
    <row r="297" spans="1:16" s="6" customFormat="1">
      <c r="A297" s="124"/>
      <c r="B297" s="178"/>
      <c r="C297" s="2"/>
      <c r="D297" s="2"/>
      <c r="E297" s="53"/>
      <c r="F297" s="161"/>
      <c r="G297" s="168"/>
      <c r="H297" s="57"/>
      <c r="I297" s="89"/>
      <c r="J297" s="2"/>
      <c r="K297" s="2"/>
      <c r="L297" s="118"/>
      <c r="M297" s="32"/>
      <c r="N297" s="2"/>
      <c r="O297" s="32"/>
      <c r="P297" s="31"/>
    </row>
    <row r="298" spans="1:16" s="6" customFormat="1">
      <c r="A298" s="124"/>
      <c r="B298" s="178"/>
      <c r="C298" s="2"/>
      <c r="D298" s="2"/>
      <c r="E298" s="53"/>
      <c r="F298" s="161"/>
      <c r="G298" s="168"/>
      <c r="H298" s="57"/>
      <c r="I298" s="89"/>
      <c r="J298" s="2"/>
      <c r="K298" s="2"/>
      <c r="L298" s="118"/>
      <c r="M298" s="32"/>
      <c r="N298" s="2"/>
      <c r="O298" s="32"/>
      <c r="P298" s="31"/>
    </row>
    <row r="299" spans="1:16" s="6" customFormat="1">
      <c r="A299" s="124"/>
      <c r="B299" s="178"/>
      <c r="C299" s="2"/>
      <c r="D299" s="2"/>
      <c r="E299" s="53"/>
      <c r="F299" s="161"/>
      <c r="G299" s="168"/>
      <c r="H299" s="57"/>
      <c r="I299" s="89"/>
      <c r="J299" s="2"/>
      <c r="K299" s="2"/>
      <c r="L299" s="118"/>
      <c r="M299" s="32"/>
      <c r="N299" s="2"/>
      <c r="O299" s="32"/>
      <c r="P299" s="31"/>
    </row>
    <row r="300" spans="1:16" s="6" customFormat="1">
      <c r="A300" s="124"/>
      <c r="B300" s="178"/>
      <c r="C300" s="2"/>
      <c r="D300" s="2"/>
      <c r="E300" s="53"/>
      <c r="F300" s="161"/>
      <c r="G300" s="168"/>
      <c r="H300" s="57"/>
      <c r="I300" s="89"/>
      <c r="J300" s="2"/>
      <c r="K300" s="2"/>
      <c r="L300" s="118"/>
      <c r="M300" s="32"/>
      <c r="N300" s="2"/>
      <c r="O300" s="32"/>
      <c r="P300" s="31"/>
    </row>
    <row r="301" spans="1:16" s="6" customFormat="1">
      <c r="A301" s="124"/>
      <c r="B301" s="178"/>
      <c r="C301" s="2"/>
      <c r="D301" s="2"/>
      <c r="E301" s="53"/>
      <c r="F301" s="161"/>
      <c r="G301" s="168"/>
      <c r="H301" s="57"/>
      <c r="I301" s="89"/>
      <c r="J301" s="2"/>
      <c r="K301" s="2"/>
      <c r="L301" s="118"/>
      <c r="M301" s="32"/>
      <c r="N301" s="2"/>
      <c r="O301" s="32"/>
      <c r="P301" s="31"/>
    </row>
    <row r="302" spans="1:16" s="6" customFormat="1">
      <c r="A302" s="124"/>
      <c r="B302" s="178"/>
      <c r="C302" s="2"/>
      <c r="D302" s="2"/>
      <c r="E302" s="53"/>
      <c r="F302" s="161"/>
      <c r="G302" s="168"/>
      <c r="H302" s="57"/>
      <c r="I302" s="89"/>
      <c r="J302" s="2"/>
      <c r="K302" s="2"/>
      <c r="L302" s="118"/>
      <c r="M302" s="32"/>
      <c r="N302" s="2"/>
      <c r="O302" s="32"/>
      <c r="P302" s="31"/>
    </row>
    <row r="303" spans="1:16" s="6" customFormat="1">
      <c r="A303" s="124"/>
      <c r="B303" s="178"/>
      <c r="C303" s="2"/>
      <c r="D303" s="2"/>
      <c r="E303" s="53"/>
      <c r="F303" s="161"/>
      <c r="G303" s="168"/>
      <c r="H303" s="57"/>
      <c r="I303" s="89"/>
      <c r="J303" s="2"/>
      <c r="K303" s="2"/>
      <c r="L303" s="118"/>
      <c r="M303" s="32"/>
      <c r="N303" s="2"/>
      <c r="O303" s="32"/>
      <c r="P303" s="31"/>
    </row>
    <row r="304" spans="1:16" s="6" customFormat="1">
      <c r="A304" s="124"/>
      <c r="B304" s="178"/>
      <c r="C304" s="2"/>
      <c r="D304" s="2"/>
      <c r="E304" s="53"/>
      <c r="F304" s="161"/>
      <c r="G304" s="168"/>
      <c r="H304" s="57"/>
      <c r="I304" s="89"/>
      <c r="J304" s="2"/>
      <c r="K304" s="2"/>
      <c r="L304" s="118"/>
      <c r="M304" s="32"/>
      <c r="N304" s="2"/>
      <c r="O304" s="32"/>
      <c r="P304" s="31"/>
    </row>
    <row r="305" spans="1:16" s="6" customFormat="1">
      <c r="A305" s="124"/>
      <c r="B305" s="178"/>
      <c r="C305" s="2"/>
      <c r="D305" s="2"/>
      <c r="E305" s="53"/>
      <c r="F305" s="161"/>
      <c r="G305" s="168"/>
      <c r="H305" s="57"/>
      <c r="I305" s="89"/>
      <c r="J305" s="2"/>
      <c r="K305" s="2"/>
      <c r="L305" s="118"/>
      <c r="M305" s="32"/>
      <c r="N305" s="2"/>
      <c r="O305" s="32"/>
      <c r="P305" s="31"/>
    </row>
    <row r="306" spans="1:16" s="6" customFormat="1">
      <c r="A306" s="124"/>
      <c r="B306" s="178"/>
      <c r="C306" s="2"/>
      <c r="D306" s="2"/>
      <c r="E306" s="53"/>
      <c r="F306" s="161"/>
      <c r="G306" s="168"/>
      <c r="H306" s="57"/>
      <c r="I306" s="89"/>
      <c r="J306" s="2"/>
      <c r="K306" s="2"/>
      <c r="L306" s="118"/>
      <c r="M306" s="32"/>
      <c r="N306" s="2"/>
      <c r="O306" s="32"/>
      <c r="P306" s="31"/>
    </row>
    <row r="307" spans="1:16" s="6" customFormat="1">
      <c r="A307" s="124"/>
      <c r="B307" s="178"/>
      <c r="C307" s="2"/>
      <c r="D307" s="2"/>
      <c r="E307" s="53"/>
      <c r="F307" s="161"/>
      <c r="G307" s="168"/>
      <c r="H307" s="57"/>
      <c r="I307" s="89"/>
      <c r="J307" s="2"/>
      <c r="K307" s="2"/>
      <c r="L307" s="118"/>
      <c r="M307" s="32"/>
      <c r="N307" s="2"/>
      <c r="O307" s="32"/>
      <c r="P307" s="31"/>
    </row>
    <row r="308" spans="1:16" s="6" customFormat="1">
      <c r="A308" s="124"/>
      <c r="B308" s="178"/>
      <c r="C308" s="2"/>
      <c r="D308" s="2"/>
      <c r="E308" s="53"/>
      <c r="F308" s="161"/>
      <c r="G308" s="168"/>
      <c r="H308" s="57"/>
      <c r="I308" s="89"/>
      <c r="J308" s="2"/>
      <c r="K308" s="2"/>
      <c r="L308" s="118"/>
      <c r="M308" s="32"/>
      <c r="N308" s="2"/>
      <c r="O308" s="32"/>
      <c r="P308" s="31"/>
    </row>
    <row r="309" spans="1:16" s="6" customFormat="1">
      <c r="A309" s="124"/>
      <c r="B309" s="178"/>
      <c r="C309" s="2"/>
      <c r="D309" s="2"/>
      <c r="E309" s="53"/>
      <c r="F309" s="161"/>
      <c r="G309" s="168"/>
      <c r="H309" s="57"/>
      <c r="I309" s="89"/>
      <c r="J309" s="2"/>
      <c r="K309" s="1"/>
      <c r="L309" s="120"/>
      <c r="M309" s="32"/>
      <c r="N309" s="2"/>
      <c r="O309" s="32"/>
      <c r="P309" s="31"/>
    </row>
    <row r="310" spans="1:16">
      <c r="A310" s="124"/>
      <c r="B310" s="178"/>
      <c r="C310" s="2"/>
      <c r="D310" s="2"/>
      <c r="E310" s="53"/>
      <c r="F310" s="161"/>
      <c r="G310" s="168"/>
      <c r="H310" s="57"/>
      <c r="I310" s="89"/>
      <c r="J310" s="2"/>
      <c r="M310" s="32"/>
      <c r="N310" s="2"/>
      <c r="O310" s="32"/>
      <c r="P310" s="31"/>
    </row>
    <row r="311" spans="1:16">
      <c r="M311" s="32"/>
      <c r="N311" s="2"/>
      <c r="O311" s="32"/>
      <c r="P311" s="31"/>
    </row>
    <row r="312" spans="1:16">
      <c r="M312" s="32"/>
      <c r="N312" s="2"/>
      <c r="O312" s="32"/>
      <c r="P312" s="31"/>
    </row>
    <row r="313" spans="1:16">
      <c r="M313" s="32"/>
      <c r="N313" s="2"/>
      <c r="O313" s="32"/>
      <c r="P313" s="31"/>
    </row>
    <row r="314" spans="1:16">
      <c r="M314" s="32"/>
      <c r="N314" s="2"/>
      <c r="O314" s="32"/>
      <c r="P314" s="31"/>
    </row>
    <row r="315" spans="1:16">
      <c r="M315" s="32"/>
      <c r="N315" s="2"/>
      <c r="O315" s="32"/>
      <c r="P315" s="31"/>
    </row>
    <row r="316" spans="1:16">
      <c r="M316" s="32"/>
      <c r="N316" s="2"/>
      <c r="O316" s="32"/>
      <c r="P316" s="31"/>
    </row>
    <row r="317" spans="1:16">
      <c r="M317" s="32"/>
      <c r="N317" s="2"/>
      <c r="O317" s="32"/>
      <c r="P317" s="31"/>
    </row>
    <row r="318" spans="1:16">
      <c r="K318"/>
      <c r="L318" s="121"/>
      <c r="M318" s="32"/>
      <c r="N318" s="2"/>
      <c r="O318" s="32"/>
      <c r="P318" s="31"/>
    </row>
    <row r="319" spans="1:16">
      <c r="K319"/>
      <c r="L319" s="121"/>
      <c r="M319" s="32"/>
      <c r="N319" s="2"/>
      <c r="O319" s="32"/>
      <c r="P319" s="31"/>
    </row>
    <row r="320" spans="1:16">
      <c r="A320" s="126"/>
      <c r="B320" s="180"/>
      <c r="C320"/>
      <c r="D320"/>
      <c r="E320" s="55"/>
      <c r="F320" s="163"/>
      <c r="G320" s="170"/>
      <c r="H320" s="59"/>
      <c r="I320" s="91"/>
      <c r="J320"/>
      <c r="K320"/>
      <c r="L320" s="121"/>
      <c r="M320" s="32"/>
      <c r="N320" s="2"/>
      <c r="O320" s="32"/>
      <c r="P320" s="31"/>
    </row>
    <row r="321" spans="1:16">
      <c r="A321" s="126"/>
      <c r="B321" s="180"/>
      <c r="C321"/>
      <c r="D321"/>
      <c r="E321" s="55"/>
      <c r="F321" s="163"/>
      <c r="G321" s="170"/>
      <c r="H321" s="59"/>
      <c r="I321" s="91"/>
      <c r="J321"/>
      <c r="K321"/>
      <c r="L321" s="121"/>
      <c r="M321" s="32"/>
      <c r="N321" s="2"/>
      <c r="O321" s="32"/>
      <c r="P321" s="31"/>
    </row>
    <row r="322" spans="1:16">
      <c r="A322" s="126"/>
      <c r="B322" s="180"/>
      <c r="C322"/>
      <c r="D322"/>
      <c r="E322" s="55"/>
      <c r="F322" s="163"/>
      <c r="G322" s="170"/>
      <c r="H322" s="59"/>
      <c r="I322" s="91"/>
      <c r="J322"/>
      <c r="K322"/>
      <c r="L322" s="121"/>
      <c r="M322" s="32"/>
      <c r="N322" s="2"/>
      <c r="O322" s="32"/>
      <c r="P322" s="31"/>
    </row>
    <row r="323" spans="1:16">
      <c r="A323" s="126"/>
      <c r="B323" s="180"/>
      <c r="C323"/>
      <c r="D323"/>
      <c r="E323" s="55"/>
      <c r="F323" s="163"/>
      <c r="G323" s="170"/>
      <c r="H323" s="59"/>
      <c r="I323" s="91"/>
      <c r="J323"/>
      <c r="K323"/>
      <c r="L323" s="121"/>
      <c r="M323" s="32"/>
      <c r="N323" s="2"/>
      <c r="O323" s="32"/>
      <c r="P323" s="31"/>
    </row>
    <row r="324" spans="1:16">
      <c r="A324" s="126"/>
      <c r="B324" s="180"/>
      <c r="C324"/>
      <c r="D324"/>
      <c r="E324" s="55"/>
      <c r="F324" s="163"/>
      <c r="G324" s="170"/>
      <c r="H324" s="59"/>
      <c r="I324" s="91"/>
      <c r="J324"/>
      <c r="K324"/>
      <c r="L324" s="121"/>
      <c r="M324" s="32"/>
      <c r="N324" s="2"/>
      <c r="O324" s="32"/>
      <c r="P324" s="31"/>
    </row>
    <row r="325" spans="1:16">
      <c r="A325" s="126"/>
      <c r="B325" s="180"/>
      <c r="C325"/>
      <c r="D325"/>
      <c r="E325" s="55"/>
      <c r="F325" s="163"/>
      <c r="G325" s="170"/>
      <c r="H325" s="59"/>
      <c r="I325" s="91"/>
      <c r="J325"/>
      <c r="K325"/>
      <c r="L325" s="121"/>
      <c r="M325" s="32"/>
      <c r="N325" s="2"/>
      <c r="O325" s="32"/>
      <c r="P325" s="31"/>
    </row>
    <row r="326" spans="1:16">
      <c r="A326" s="126"/>
      <c r="B326" s="180"/>
      <c r="C326"/>
      <c r="D326"/>
      <c r="E326" s="55"/>
      <c r="F326" s="163"/>
      <c r="G326" s="170"/>
      <c r="H326" s="59"/>
      <c r="I326" s="91"/>
      <c r="J326"/>
      <c r="K326"/>
      <c r="L326" s="121"/>
      <c r="M326" s="32"/>
      <c r="N326" s="2"/>
      <c r="O326" s="32"/>
      <c r="P326" s="31"/>
    </row>
    <row r="327" spans="1:16">
      <c r="A327" s="126"/>
      <c r="B327" s="180"/>
      <c r="C327"/>
      <c r="D327"/>
      <c r="E327" s="55"/>
      <c r="F327" s="163"/>
      <c r="G327" s="170"/>
      <c r="H327" s="59"/>
      <c r="I327" s="91"/>
      <c r="J327"/>
      <c r="K327"/>
      <c r="L327" s="121"/>
      <c r="M327" s="32"/>
      <c r="N327" s="2"/>
      <c r="O327" s="32"/>
      <c r="P327" s="31"/>
    </row>
    <row r="328" spans="1:16">
      <c r="A328" s="126"/>
      <c r="B328" s="180"/>
      <c r="C328"/>
      <c r="D328"/>
      <c r="E328" s="55"/>
      <c r="F328" s="163"/>
      <c r="G328" s="170"/>
      <c r="H328" s="59"/>
      <c r="I328" s="91"/>
      <c r="J328"/>
      <c r="K328"/>
      <c r="L328" s="121"/>
      <c r="M328" s="32"/>
      <c r="N328" s="2"/>
      <c r="O328" s="32"/>
      <c r="P328" s="31"/>
    </row>
    <row r="329" spans="1:16">
      <c r="A329" s="126"/>
      <c r="B329" s="180"/>
      <c r="C329"/>
      <c r="D329"/>
      <c r="E329" s="55"/>
      <c r="F329" s="163"/>
      <c r="G329" s="170"/>
      <c r="H329" s="59"/>
      <c r="I329" s="91"/>
      <c r="J329"/>
      <c r="K329"/>
      <c r="L329" s="121"/>
      <c r="M329" s="32"/>
      <c r="N329" s="2"/>
      <c r="O329" s="32"/>
      <c r="P329" s="31"/>
    </row>
    <row r="330" spans="1:16">
      <c r="A330" s="126"/>
      <c r="B330" s="180"/>
      <c r="C330"/>
      <c r="D330"/>
      <c r="E330" s="55"/>
      <c r="F330" s="163"/>
      <c r="G330" s="170"/>
      <c r="H330" s="59"/>
      <c r="I330" s="91"/>
      <c r="J330"/>
      <c r="K330"/>
      <c r="L330" s="121"/>
      <c r="M330" s="32"/>
      <c r="N330" s="2"/>
      <c r="O330" s="32"/>
      <c r="P330" s="31"/>
    </row>
    <row r="331" spans="1:16">
      <c r="A331" s="126"/>
      <c r="B331" s="180"/>
      <c r="C331"/>
      <c r="D331"/>
      <c r="E331" s="55"/>
      <c r="F331" s="163"/>
      <c r="G331" s="170"/>
      <c r="H331" s="59"/>
      <c r="I331" s="91"/>
      <c r="J331"/>
      <c r="K331"/>
      <c r="L331" s="121"/>
      <c r="M331" s="32"/>
      <c r="N331" s="2"/>
      <c r="O331" s="32"/>
      <c r="P331" s="31"/>
    </row>
    <row r="332" spans="1:16">
      <c r="A332" s="126"/>
      <c r="B332" s="180"/>
      <c r="C332"/>
      <c r="D332"/>
      <c r="E332" s="55"/>
      <c r="F332" s="163"/>
      <c r="G332" s="170"/>
      <c r="H332" s="59"/>
      <c r="I332" s="91"/>
      <c r="J332"/>
      <c r="K332"/>
      <c r="L332" s="121"/>
      <c r="M332" s="32"/>
      <c r="N332" s="2"/>
      <c r="O332" s="32"/>
      <c r="P332" s="31"/>
    </row>
    <row r="333" spans="1:16">
      <c r="A333" s="126"/>
      <c r="B333" s="180"/>
      <c r="C333"/>
      <c r="D333"/>
      <c r="E333" s="55"/>
      <c r="F333" s="163"/>
      <c r="G333" s="170"/>
      <c r="H333" s="59"/>
      <c r="I333" s="91"/>
      <c r="J333"/>
      <c r="K333"/>
      <c r="L333" s="121"/>
      <c r="M333" s="32"/>
      <c r="N333" s="2"/>
      <c r="O333" s="32"/>
      <c r="P333" s="31"/>
    </row>
    <row r="334" spans="1:16">
      <c r="A334" s="126"/>
      <c r="B334" s="180"/>
      <c r="C334"/>
      <c r="D334"/>
      <c r="E334" s="55"/>
      <c r="F334" s="163"/>
      <c r="G334" s="170"/>
      <c r="H334" s="59"/>
      <c r="I334" s="91"/>
      <c r="J334"/>
      <c r="K334"/>
      <c r="L334" s="121"/>
      <c r="M334" s="32"/>
      <c r="N334" s="2"/>
      <c r="O334" s="32"/>
      <c r="P334" s="31"/>
    </row>
    <row r="335" spans="1:16">
      <c r="A335" s="126"/>
      <c r="B335" s="180"/>
      <c r="C335"/>
      <c r="D335"/>
      <c r="E335" s="55"/>
      <c r="F335" s="163"/>
      <c r="G335" s="170"/>
      <c r="H335" s="59"/>
      <c r="I335" s="91"/>
      <c r="J335"/>
      <c r="K335"/>
      <c r="L335" s="121"/>
      <c r="M335" s="32"/>
      <c r="N335" s="2"/>
      <c r="O335" s="32"/>
      <c r="P335" s="31"/>
    </row>
    <row r="336" spans="1:16">
      <c r="A336" s="126"/>
      <c r="B336" s="180"/>
      <c r="C336"/>
      <c r="D336"/>
      <c r="E336" s="55"/>
      <c r="F336" s="163"/>
      <c r="G336" s="170"/>
      <c r="H336" s="59"/>
      <c r="I336" s="91"/>
      <c r="J336"/>
      <c r="K336"/>
      <c r="L336" s="121"/>
      <c r="M336" s="32"/>
      <c r="N336" s="2"/>
      <c r="O336" s="32"/>
      <c r="P336" s="31"/>
    </row>
    <row r="337" spans="1:16">
      <c r="A337" s="126"/>
      <c r="B337" s="180"/>
      <c r="C337"/>
      <c r="D337"/>
      <c r="E337" s="55"/>
      <c r="F337" s="163"/>
      <c r="G337" s="170"/>
      <c r="H337" s="59"/>
      <c r="I337" s="91"/>
      <c r="J337"/>
      <c r="K337"/>
      <c r="L337" s="121"/>
      <c r="M337" s="32"/>
      <c r="N337" s="2"/>
      <c r="O337" s="32"/>
      <c r="P337" s="31"/>
    </row>
    <row r="338" spans="1:16">
      <c r="A338" s="126"/>
      <c r="B338" s="180"/>
      <c r="C338"/>
      <c r="D338"/>
      <c r="E338" s="55"/>
      <c r="F338" s="163"/>
      <c r="G338" s="170"/>
      <c r="H338" s="59"/>
      <c r="I338" s="91"/>
      <c r="J338"/>
      <c r="K338"/>
      <c r="L338" s="121"/>
      <c r="M338" s="32"/>
      <c r="N338" s="2"/>
      <c r="O338" s="32"/>
      <c r="P338" s="31"/>
    </row>
    <row r="339" spans="1:16">
      <c r="A339" s="126"/>
      <c r="B339" s="180"/>
      <c r="C339"/>
      <c r="D339"/>
      <c r="E339" s="55"/>
      <c r="F339" s="163"/>
      <c r="G339" s="170"/>
      <c r="H339" s="59"/>
      <c r="I339" s="91"/>
      <c r="J339"/>
      <c r="K339"/>
      <c r="L339" s="121"/>
      <c r="M339" s="32"/>
      <c r="N339" s="2"/>
      <c r="O339" s="32"/>
      <c r="P339" s="31"/>
    </row>
    <row r="340" spans="1:16">
      <c r="A340" s="126"/>
      <c r="B340" s="180"/>
      <c r="C340"/>
      <c r="D340"/>
      <c r="E340" s="55"/>
      <c r="F340" s="163"/>
      <c r="G340" s="170"/>
      <c r="H340" s="59"/>
      <c r="I340" s="91"/>
      <c r="J340"/>
      <c r="K340"/>
      <c r="L340" s="121"/>
      <c r="M340" s="32"/>
      <c r="N340" s="2"/>
      <c r="O340" s="32"/>
      <c r="P340" s="31"/>
    </row>
    <row r="341" spans="1:16">
      <c r="A341" s="126"/>
      <c r="B341" s="180"/>
      <c r="C341"/>
      <c r="D341"/>
      <c r="E341" s="55"/>
      <c r="F341" s="163"/>
      <c r="G341" s="170"/>
      <c r="H341" s="59"/>
      <c r="I341" s="91"/>
      <c r="J341"/>
      <c r="K341"/>
      <c r="L341" s="121"/>
      <c r="M341" s="32"/>
      <c r="N341" s="2"/>
      <c r="O341" s="32"/>
      <c r="P341" s="31"/>
    </row>
    <row r="342" spans="1:16">
      <c r="A342" s="126"/>
      <c r="B342" s="180"/>
      <c r="C342"/>
      <c r="D342"/>
      <c r="E342" s="55"/>
      <c r="F342" s="163"/>
      <c r="G342" s="170"/>
      <c r="H342" s="59"/>
      <c r="I342" s="91"/>
      <c r="J342"/>
      <c r="K342"/>
      <c r="L342" s="121"/>
      <c r="M342" s="32"/>
      <c r="N342" s="2"/>
      <c r="O342" s="32"/>
      <c r="P342" s="31"/>
    </row>
    <row r="343" spans="1:16">
      <c r="A343" s="126"/>
      <c r="B343" s="180"/>
      <c r="C343"/>
      <c r="D343"/>
      <c r="E343" s="55"/>
      <c r="F343" s="163"/>
      <c r="G343" s="170"/>
      <c r="H343" s="59"/>
      <c r="I343" s="91"/>
      <c r="J343"/>
      <c r="K343"/>
      <c r="L343" s="121"/>
      <c r="M343" s="32"/>
      <c r="N343" s="2"/>
      <c r="O343" s="32"/>
      <c r="P343" s="31"/>
    </row>
    <row r="344" spans="1:16">
      <c r="A344" s="126"/>
      <c r="B344" s="180"/>
      <c r="C344"/>
      <c r="D344"/>
      <c r="E344" s="55"/>
      <c r="F344" s="163"/>
      <c r="G344" s="170"/>
      <c r="H344" s="59"/>
      <c r="I344" s="91"/>
      <c r="J344"/>
      <c r="K344"/>
      <c r="L344" s="121"/>
      <c r="M344" s="32"/>
      <c r="N344" s="2"/>
      <c r="O344" s="32"/>
      <c r="P344" s="31"/>
    </row>
    <row r="345" spans="1:16">
      <c r="A345" s="126"/>
      <c r="B345" s="180"/>
      <c r="C345"/>
      <c r="D345"/>
      <c r="E345" s="55"/>
      <c r="F345" s="163"/>
      <c r="G345" s="170"/>
      <c r="H345" s="59"/>
      <c r="I345" s="91"/>
      <c r="J345"/>
      <c r="K345"/>
      <c r="L345" s="121"/>
      <c r="M345" s="32"/>
      <c r="N345" s="2"/>
      <c r="O345" s="32"/>
      <c r="P345" s="31"/>
    </row>
    <row r="346" spans="1:16">
      <c r="A346" s="126"/>
      <c r="B346" s="180"/>
      <c r="C346"/>
      <c r="D346"/>
      <c r="E346" s="55"/>
      <c r="F346" s="163"/>
      <c r="G346" s="170"/>
      <c r="H346" s="59"/>
      <c r="I346" s="91"/>
      <c r="J346"/>
      <c r="K346"/>
      <c r="L346" s="121"/>
      <c r="M346" s="32"/>
      <c r="N346" s="2"/>
      <c r="O346" s="32"/>
      <c r="P346" s="31"/>
    </row>
    <row r="347" spans="1:16">
      <c r="A347" s="126"/>
      <c r="B347" s="180"/>
      <c r="C347"/>
      <c r="D347"/>
      <c r="E347" s="55"/>
      <c r="F347" s="163"/>
      <c r="G347" s="170"/>
      <c r="H347" s="59"/>
      <c r="I347" s="91"/>
      <c r="J347"/>
      <c r="K347"/>
      <c r="L347" s="121"/>
      <c r="M347" s="32"/>
      <c r="N347" s="2"/>
      <c r="O347" s="32"/>
      <c r="P347" s="31"/>
    </row>
    <row r="348" spans="1:16">
      <c r="A348" s="126"/>
      <c r="B348" s="180"/>
      <c r="C348"/>
      <c r="D348"/>
      <c r="E348" s="55"/>
      <c r="F348" s="163"/>
      <c r="G348" s="170"/>
      <c r="H348" s="59"/>
      <c r="I348" s="91"/>
      <c r="J348"/>
      <c r="K348"/>
      <c r="L348" s="121"/>
      <c r="M348" s="32"/>
      <c r="N348" s="2"/>
      <c r="O348" s="32"/>
      <c r="P348" s="31"/>
    </row>
    <row r="349" spans="1:16">
      <c r="A349" s="126"/>
      <c r="B349" s="180"/>
      <c r="C349"/>
      <c r="D349"/>
      <c r="E349" s="55"/>
      <c r="F349" s="163"/>
      <c r="G349" s="170"/>
      <c r="H349" s="59"/>
      <c r="I349" s="91"/>
      <c r="J349"/>
      <c r="K349"/>
      <c r="L349" s="121"/>
      <c r="M349" s="32"/>
      <c r="N349" s="2"/>
      <c r="O349" s="32"/>
      <c r="P349" s="31"/>
    </row>
    <row r="350" spans="1:16">
      <c r="A350" s="126"/>
      <c r="B350" s="180"/>
      <c r="C350"/>
      <c r="D350"/>
      <c r="E350" s="55"/>
      <c r="F350" s="163"/>
      <c r="G350" s="170"/>
      <c r="H350" s="59"/>
      <c r="I350" s="91"/>
      <c r="J350"/>
      <c r="K350"/>
      <c r="L350" s="121"/>
      <c r="M350" s="32"/>
      <c r="N350" s="2"/>
      <c r="O350" s="32"/>
      <c r="P350" s="31"/>
    </row>
    <row r="351" spans="1:16">
      <c r="A351" s="126"/>
      <c r="B351" s="180"/>
      <c r="C351"/>
      <c r="D351"/>
      <c r="E351" s="55"/>
      <c r="F351" s="163"/>
      <c r="G351" s="170"/>
      <c r="H351" s="59"/>
      <c r="I351" s="91"/>
      <c r="J351"/>
      <c r="K351"/>
      <c r="L351" s="121"/>
      <c r="M351" s="32"/>
      <c r="N351" s="2"/>
      <c r="O351" s="32"/>
      <c r="P351" s="31"/>
    </row>
    <row r="352" spans="1:16">
      <c r="A352" s="126"/>
      <c r="B352" s="180"/>
      <c r="C352"/>
      <c r="D352"/>
      <c r="E352" s="55"/>
      <c r="F352" s="163"/>
      <c r="G352" s="170"/>
      <c r="H352" s="59"/>
      <c r="I352" s="91"/>
      <c r="J352"/>
      <c r="K352"/>
      <c r="L352" s="121"/>
      <c r="M352" s="32"/>
      <c r="N352" s="2"/>
      <c r="O352" s="32"/>
      <c r="P352" s="31"/>
    </row>
    <row r="353" spans="1:16">
      <c r="A353" s="126"/>
      <c r="B353" s="180"/>
      <c r="C353"/>
      <c r="D353"/>
      <c r="E353" s="55"/>
      <c r="F353" s="163"/>
      <c r="G353" s="170"/>
      <c r="H353" s="59"/>
      <c r="I353" s="91"/>
      <c r="J353"/>
      <c r="K353"/>
      <c r="L353" s="121"/>
      <c r="M353" s="32"/>
      <c r="N353" s="2"/>
      <c r="O353" s="32"/>
      <c r="P353" s="31"/>
    </row>
    <row r="354" spans="1:16">
      <c r="A354" s="126"/>
      <c r="B354" s="180"/>
      <c r="C354"/>
      <c r="D354"/>
      <c r="E354" s="55"/>
      <c r="F354" s="163"/>
      <c r="G354" s="170"/>
      <c r="H354" s="59"/>
      <c r="I354" s="91"/>
      <c r="J354"/>
      <c r="K354"/>
      <c r="L354" s="121"/>
      <c r="M354" s="32"/>
      <c r="N354" s="2"/>
      <c r="O354" s="32"/>
      <c r="P354" s="31"/>
    </row>
    <row r="355" spans="1:16">
      <c r="A355" s="126"/>
      <c r="B355" s="180"/>
      <c r="C355"/>
      <c r="D355"/>
      <c r="E355" s="55"/>
      <c r="F355" s="163"/>
      <c r="G355" s="170"/>
      <c r="H355" s="59"/>
      <c r="I355" s="91"/>
      <c r="J355"/>
      <c r="K355"/>
      <c r="L355" s="121"/>
      <c r="M355" s="32"/>
      <c r="N355" s="2"/>
      <c r="O355" s="32"/>
      <c r="P355" s="31"/>
    </row>
    <row r="356" spans="1:16">
      <c r="A356" s="126"/>
      <c r="B356" s="180"/>
      <c r="C356"/>
      <c r="D356"/>
      <c r="E356" s="55"/>
      <c r="F356" s="163"/>
      <c r="G356" s="170"/>
      <c r="H356" s="59"/>
      <c r="I356" s="91"/>
      <c r="J356"/>
      <c r="K356"/>
      <c r="L356" s="121"/>
      <c r="M356" s="32"/>
      <c r="N356" s="2"/>
      <c r="O356" s="32"/>
      <c r="P356" s="31"/>
    </row>
    <row r="357" spans="1:16">
      <c r="A357" s="126"/>
      <c r="B357" s="180"/>
      <c r="C357"/>
      <c r="D357"/>
      <c r="E357" s="55"/>
      <c r="F357" s="163"/>
      <c r="G357" s="170"/>
      <c r="H357" s="59"/>
      <c r="I357" s="91"/>
      <c r="J357"/>
      <c r="K357"/>
      <c r="L357" s="121"/>
      <c r="M357" s="32"/>
      <c r="N357" s="2"/>
      <c r="O357" s="32"/>
      <c r="P357" s="31"/>
    </row>
    <row r="358" spans="1:16">
      <c r="A358" s="126"/>
      <c r="B358" s="180"/>
      <c r="C358"/>
      <c r="D358"/>
      <c r="E358" s="55"/>
      <c r="F358" s="163"/>
      <c r="G358" s="170"/>
      <c r="H358" s="59"/>
      <c r="I358" s="91"/>
      <c r="J358"/>
      <c r="K358"/>
      <c r="L358" s="121"/>
      <c r="M358" s="32"/>
      <c r="N358" s="2"/>
      <c r="O358" s="32"/>
      <c r="P358" s="31"/>
    </row>
    <row r="359" spans="1:16">
      <c r="A359" s="126"/>
      <c r="B359" s="180"/>
      <c r="C359"/>
      <c r="D359"/>
      <c r="E359" s="55"/>
      <c r="F359" s="163"/>
      <c r="G359" s="170"/>
      <c r="H359" s="59"/>
      <c r="I359" s="91"/>
      <c r="J359"/>
      <c r="K359"/>
      <c r="L359" s="121"/>
      <c r="M359" s="32"/>
      <c r="N359" s="2"/>
      <c r="O359" s="32"/>
      <c r="P359" s="31"/>
    </row>
    <row r="360" spans="1:16">
      <c r="A360" s="126"/>
      <c r="B360" s="180"/>
      <c r="C360"/>
      <c r="D360"/>
      <c r="E360" s="55"/>
      <c r="F360" s="163"/>
      <c r="G360" s="170"/>
      <c r="H360" s="59"/>
      <c r="I360" s="91"/>
      <c r="J360"/>
      <c r="K360"/>
      <c r="L360" s="121"/>
      <c r="M360" s="32"/>
      <c r="N360" s="2"/>
      <c r="O360" s="32"/>
      <c r="P360" s="31"/>
    </row>
    <row r="361" spans="1:16">
      <c r="A361" s="126"/>
      <c r="B361" s="180"/>
      <c r="C361"/>
      <c r="D361"/>
      <c r="E361" s="55"/>
      <c r="F361" s="163"/>
      <c r="G361" s="170"/>
      <c r="H361" s="59"/>
      <c r="I361" s="91"/>
      <c r="J361"/>
      <c r="K361"/>
      <c r="L361" s="121"/>
      <c r="M361" s="32"/>
      <c r="N361" s="2"/>
      <c r="O361" s="32"/>
      <c r="P361" s="31"/>
    </row>
    <row r="362" spans="1:16">
      <c r="A362" s="126"/>
      <c r="B362" s="180"/>
      <c r="C362"/>
      <c r="D362"/>
      <c r="E362" s="55"/>
      <c r="F362" s="163"/>
      <c r="G362" s="170"/>
      <c r="H362" s="59"/>
      <c r="I362" s="91"/>
      <c r="J362"/>
      <c r="K362"/>
      <c r="L362" s="121"/>
      <c r="M362" s="32"/>
      <c r="N362" s="2"/>
      <c r="O362" s="32"/>
      <c r="P362" s="31"/>
    </row>
    <row r="363" spans="1:16">
      <c r="A363" s="126"/>
      <c r="B363" s="180"/>
      <c r="C363"/>
      <c r="D363"/>
      <c r="E363" s="55"/>
      <c r="F363" s="163"/>
      <c r="G363" s="170"/>
      <c r="H363" s="59"/>
      <c r="I363" s="91"/>
      <c r="J363"/>
      <c r="K363"/>
      <c r="L363" s="121"/>
      <c r="M363" s="32"/>
      <c r="N363" s="2"/>
      <c r="O363" s="32"/>
      <c r="P363" s="31"/>
    </row>
    <row r="364" spans="1:16">
      <c r="A364" s="126"/>
      <c r="B364" s="180"/>
      <c r="C364"/>
      <c r="D364"/>
      <c r="E364" s="55"/>
      <c r="F364" s="163"/>
      <c r="G364" s="170"/>
      <c r="H364" s="59"/>
      <c r="I364" s="91"/>
      <c r="J364"/>
      <c r="K364"/>
      <c r="L364" s="121"/>
      <c r="M364" s="32"/>
      <c r="N364" s="2"/>
      <c r="O364" s="32"/>
      <c r="P364" s="31"/>
    </row>
    <row r="365" spans="1:16">
      <c r="A365" s="126"/>
      <c r="B365" s="180"/>
      <c r="C365"/>
      <c r="D365"/>
      <c r="E365" s="55"/>
      <c r="F365" s="163"/>
      <c r="G365" s="170"/>
      <c r="H365" s="59"/>
      <c r="I365" s="91"/>
      <c r="J365"/>
      <c r="K365"/>
      <c r="L365" s="121"/>
      <c r="M365" s="32"/>
      <c r="N365" s="2"/>
      <c r="O365" s="32"/>
      <c r="P365" s="31"/>
    </row>
    <row r="366" spans="1:16">
      <c r="A366" s="126"/>
      <c r="B366" s="180"/>
      <c r="C366"/>
      <c r="D366"/>
      <c r="E366" s="55"/>
      <c r="F366" s="163"/>
      <c r="G366" s="170"/>
      <c r="H366" s="59"/>
      <c r="I366" s="91"/>
      <c r="J366"/>
      <c r="K366"/>
      <c r="L366" s="121"/>
      <c r="M366" s="32"/>
      <c r="N366" s="2"/>
      <c r="O366" s="32"/>
      <c r="P366" s="31"/>
    </row>
    <row r="367" spans="1:16">
      <c r="A367" s="126"/>
      <c r="B367" s="180"/>
      <c r="C367"/>
      <c r="D367"/>
      <c r="E367" s="55"/>
      <c r="F367" s="163"/>
      <c r="G367" s="170"/>
      <c r="H367" s="59"/>
      <c r="I367" s="91"/>
      <c r="J367"/>
      <c r="K367"/>
      <c r="L367" s="121"/>
      <c r="M367" s="32"/>
      <c r="N367" s="2"/>
      <c r="O367" s="32"/>
      <c r="P367" s="31"/>
    </row>
    <row r="368" spans="1:16">
      <c r="A368" s="126"/>
      <c r="B368" s="180"/>
      <c r="C368"/>
      <c r="D368"/>
      <c r="E368" s="55"/>
      <c r="F368" s="163"/>
      <c r="G368" s="170"/>
      <c r="H368" s="59"/>
      <c r="I368" s="91"/>
      <c r="J368"/>
      <c r="K368"/>
      <c r="L368" s="121"/>
      <c r="M368" s="32"/>
      <c r="N368" s="2"/>
      <c r="O368" s="32"/>
      <c r="P368" s="31"/>
    </row>
    <row r="369" spans="1:16">
      <c r="A369" s="126"/>
      <c r="B369" s="180"/>
      <c r="C369"/>
      <c r="D369"/>
      <c r="E369" s="55"/>
      <c r="F369" s="163"/>
      <c r="G369" s="170"/>
      <c r="H369" s="59"/>
      <c r="I369" s="91"/>
      <c r="J369"/>
      <c r="K369"/>
      <c r="L369" s="121"/>
      <c r="M369" s="32"/>
      <c r="N369" s="2"/>
      <c r="O369" s="32"/>
      <c r="P369" s="31"/>
    </row>
    <row r="370" spans="1:16">
      <c r="A370" s="126"/>
      <c r="B370" s="180"/>
      <c r="C370"/>
      <c r="D370"/>
      <c r="E370" s="55"/>
      <c r="F370" s="163"/>
      <c r="G370" s="170"/>
      <c r="H370" s="59"/>
      <c r="I370" s="91"/>
      <c r="J370"/>
      <c r="K370"/>
      <c r="L370" s="121"/>
      <c r="M370" s="32"/>
      <c r="N370" s="2"/>
      <c r="O370" s="32"/>
      <c r="P370" s="31"/>
    </row>
    <row r="371" spans="1:16">
      <c r="A371" s="126"/>
      <c r="B371" s="180"/>
      <c r="C371"/>
      <c r="D371"/>
      <c r="E371" s="55"/>
      <c r="F371" s="163"/>
      <c r="G371" s="170"/>
      <c r="H371" s="59"/>
      <c r="I371" s="91"/>
      <c r="J371"/>
      <c r="K371"/>
      <c r="L371" s="121"/>
      <c r="M371" s="32"/>
      <c r="N371" s="2"/>
      <c r="O371" s="32"/>
      <c r="P371" s="31"/>
    </row>
    <row r="372" spans="1:16">
      <c r="A372" s="126"/>
      <c r="B372" s="180"/>
      <c r="C372"/>
      <c r="D372"/>
      <c r="E372" s="55"/>
      <c r="F372" s="163"/>
      <c r="G372" s="170"/>
      <c r="H372" s="59"/>
      <c r="I372" s="91"/>
      <c r="J372"/>
      <c r="K372"/>
      <c r="L372" s="121"/>
      <c r="M372" s="32"/>
      <c r="N372" s="2"/>
      <c r="O372" s="32"/>
      <c r="P372" s="31"/>
    </row>
    <row r="373" spans="1:16">
      <c r="A373" s="126"/>
      <c r="B373" s="180"/>
      <c r="C373"/>
      <c r="D373"/>
      <c r="E373" s="55"/>
      <c r="F373" s="163"/>
      <c r="G373" s="170"/>
      <c r="H373" s="59"/>
      <c r="I373" s="91"/>
      <c r="J373"/>
      <c r="K373"/>
      <c r="L373" s="121"/>
      <c r="M373" s="32"/>
      <c r="N373" s="2"/>
      <c r="O373" s="32"/>
      <c r="P373" s="31"/>
    </row>
    <row r="374" spans="1:16">
      <c r="A374" s="126"/>
      <c r="B374" s="180"/>
      <c r="C374"/>
      <c r="D374"/>
      <c r="E374" s="55"/>
      <c r="F374" s="163"/>
      <c r="G374" s="170"/>
      <c r="H374" s="59"/>
      <c r="I374" s="91"/>
      <c r="J374"/>
      <c r="K374"/>
      <c r="L374" s="121"/>
      <c r="M374" s="32"/>
      <c r="N374" s="2"/>
      <c r="O374" s="32"/>
      <c r="P374" s="31"/>
    </row>
    <row r="375" spans="1:16">
      <c r="A375" s="126"/>
      <c r="B375" s="180"/>
      <c r="C375"/>
      <c r="D375"/>
      <c r="E375" s="55"/>
      <c r="F375" s="163"/>
      <c r="G375" s="170"/>
      <c r="H375" s="59"/>
      <c r="I375" s="91"/>
      <c r="J375"/>
      <c r="K375"/>
      <c r="L375" s="121"/>
      <c r="M375" s="32"/>
      <c r="N375" s="2"/>
      <c r="O375" s="32"/>
      <c r="P375" s="31"/>
    </row>
    <row r="376" spans="1:16">
      <c r="A376" s="126"/>
      <c r="B376" s="180"/>
      <c r="C376"/>
      <c r="D376"/>
      <c r="E376" s="55"/>
      <c r="F376" s="163"/>
      <c r="G376" s="170"/>
      <c r="H376" s="59"/>
      <c r="I376" s="91"/>
      <c r="J376"/>
      <c r="K376"/>
      <c r="L376" s="121"/>
      <c r="M376" s="32"/>
      <c r="N376" s="2"/>
      <c r="O376" s="32"/>
      <c r="P376" s="31"/>
    </row>
    <row r="377" spans="1:16">
      <c r="A377" s="126"/>
      <c r="B377" s="180"/>
      <c r="C377"/>
      <c r="D377"/>
      <c r="E377" s="55"/>
      <c r="F377" s="163"/>
      <c r="G377" s="170"/>
      <c r="H377" s="59"/>
      <c r="I377" s="91"/>
      <c r="J377"/>
      <c r="K377"/>
      <c r="L377" s="121"/>
      <c r="M377" s="32"/>
      <c r="N377" s="2"/>
      <c r="O377" s="32"/>
      <c r="P377" s="31"/>
    </row>
    <row r="378" spans="1:16">
      <c r="A378" s="126"/>
      <c r="B378" s="180"/>
      <c r="C378"/>
      <c r="D378"/>
      <c r="E378" s="55"/>
      <c r="F378" s="163"/>
      <c r="G378" s="170"/>
      <c r="H378" s="59"/>
      <c r="I378" s="91"/>
      <c r="J378"/>
      <c r="K378"/>
      <c r="L378" s="121"/>
      <c r="M378" s="32"/>
      <c r="N378" s="2"/>
      <c r="O378" s="32"/>
      <c r="P378" s="31"/>
    </row>
    <row r="379" spans="1:16">
      <c r="A379" s="126"/>
      <c r="B379" s="180"/>
      <c r="C379"/>
      <c r="D379"/>
      <c r="E379" s="55"/>
      <c r="F379" s="163"/>
      <c r="G379" s="170"/>
      <c r="H379" s="59"/>
      <c r="I379" s="91"/>
      <c r="J379"/>
      <c r="K379"/>
      <c r="L379" s="121"/>
      <c r="M379" s="32"/>
      <c r="N379" s="2"/>
      <c r="O379" s="32"/>
      <c r="P379" s="31"/>
    </row>
    <row r="380" spans="1:16">
      <c r="A380" s="126"/>
      <c r="B380" s="180"/>
      <c r="C380"/>
      <c r="D380"/>
      <c r="E380" s="55"/>
      <c r="F380" s="163"/>
      <c r="G380" s="170"/>
      <c r="H380" s="59"/>
      <c r="I380" s="91"/>
      <c r="J380"/>
      <c r="K380"/>
      <c r="L380" s="121"/>
      <c r="M380" s="32"/>
      <c r="N380" s="2"/>
      <c r="O380" s="32"/>
      <c r="P380" s="31"/>
    </row>
    <row r="381" spans="1:16">
      <c r="A381" s="126"/>
      <c r="B381" s="180"/>
      <c r="C381"/>
      <c r="D381"/>
      <c r="E381" s="55"/>
      <c r="F381" s="163"/>
      <c r="G381" s="170"/>
      <c r="H381" s="59"/>
      <c r="I381" s="91"/>
      <c r="J381"/>
      <c r="K381"/>
      <c r="L381" s="121"/>
      <c r="M381" s="32"/>
      <c r="N381" s="2"/>
      <c r="O381" s="32"/>
      <c r="P381" s="31"/>
    </row>
    <row r="382" spans="1:16">
      <c r="A382" s="126"/>
      <c r="B382" s="180"/>
      <c r="C382"/>
      <c r="D382"/>
      <c r="E382" s="55"/>
      <c r="F382" s="163"/>
      <c r="G382" s="170"/>
      <c r="H382" s="59"/>
      <c r="I382" s="91"/>
      <c r="J382"/>
      <c r="K382"/>
      <c r="L382" s="121"/>
      <c r="M382" s="32"/>
      <c r="N382" s="2"/>
      <c r="O382" s="32"/>
      <c r="P382" s="31"/>
    </row>
    <row r="383" spans="1:16">
      <c r="A383" s="126"/>
      <c r="B383" s="180"/>
      <c r="C383"/>
      <c r="D383"/>
      <c r="E383" s="55"/>
      <c r="F383" s="163"/>
      <c r="G383" s="170"/>
      <c r="H383" s="59"/>
      <c r="I383" s="91"/>
      <c r="J383"/>
      <c r="K383"/>
      <c r="L383" s="121"/>
      <c r="M383" s="32"/>
      <c r="N383" s="2"/>
      <c r="O383" s="32"/>
      <c r="P383" s="31"/>
    </row>
    <row r="384" spans="1:16">
      <c r="A384" s="126"/>
      <c r="B384" s="180"/>
      <c r="C384"/>
      <c r="D384"/>
      <c r="E384" s="55"/>
      <c r="F384" s="163"/>
      <c r="G384" s="170"/>
      <c r="H384" s="59"/>
      <c r="I384" s="91"/>
      <c r="J384"/>
      <c r="K384"/>
      <c r="L384" s="121"/>
      <c r="M384" s="32"/>
      <c r="N384" s="2"/>
      <c r="O384" s="32"/>
      <c r="P384" s="31"/>
    </row>
    <row r="385" spans="1:16">
      <c r="A385" s="126"/>
      <c r="B385" s="180"/>
      <c r="C385"/>
      <c r="D385"/>
      <c r="E385" s="55"/>
      <c r="F385" s="163"/>
      <c r="G385" s="170"/>
      <c r="H385" s="59"/>
      <c r="I385" s="91"/>
      <c r="J385"/>
      <c r="K385"/>
      <c r="L385" s="121"/>
      <c r="M385" s="32"/>
      <c r="N385" s="2"/>
      <c r="O385" s="32"/>
      <c r="P385" s="31"/>
    </row>
    <row r="386" spans="1:16">
      <c r="A386" s="126"/>
      <c r="B386" s="180"/>
      <c r="C386"/>
      <c r="D386"/>
      <c r="E386" s="55"/>
      <c r="F386" s="163"/>
      <c r="G386" s="170"/>
      <c r="H386" s="59"/>
      <c r="I386" s="91"/>
      <c r="J386"/>
      <c r="K386"/>
      <c r="L386" s="121"/>
      <c r="M386" s="32"/>
      <c r="N386" s="2"/>
      <c r="O386" s="32"/>
      <c r="P386" s="31"/>
    </row>
    <row r="387" spans="1:16">
      <c r="A387" s="126"/>
      <c r="B387" s="180"/>
      <c r="C387"/>
      <c r="D387"/>
      <c r="E387" s="55"/>
      <c r="F387" s="163"/>
      <c r="G387" s="170"/>
      <c r="H387" s="59"/>
      <c r="I387" s="91"/>
      <c r="J387"/>
      <c r="K387"/>
      <c r="L387" s="121"/>
      <c r="M387" s="32"/>
      <c r="N387" s="2"/>
      <c r="O387" s="32"/>
      <c r="P387" s="31"/>
    </row>
    <row r="388" spans="1:16">
      <c r="A388" s="126"/>
      <c r="B388" s="180"/>
      <c r="C388"/>
      <c r="D388"/>
      <c r="E388" s="55"/>
      <c r="F388" s="163"/>
      <c r="G388" s="170"/>
      <c r="H388" s="59"/>
      <c r="I388" s="91"/>
      <c r="J388"/>
      <c r="K388"/>
      <c r="L388" s="121"/>
      <c r="M388" s="32"/>
      <c r="N388" s="2"/>
      <c r="O388" s="32"/>
      <c r="P388" s="31"/>
    </row>
    <row r="389" spans="1:16">
      <c r="A389" s="126"/>
      <c r="B389" s="180"/>
      <c r="C389"/>
      <c r="D389"/>
      <c r="E389" s="55"/>
      <c r="F389" s="163"/>
      <c r="G389" s="170"/>
      <c r="H389" s="59"/>
      <c r="I389" s="91"/>
      <c r="J389"/>
      <c r="K389"/>
      <c r="L389" s="121"/>
      <c r="M389" s="32"/>
      <c r="N389" s="2"/>
      <c r="O389" s="32"/>
      <c r="P389" s="31"/>
    </row>
    <row r="390" spans="1:16">
      <c r="A390" s="126"/>
      <c r="B390" s="180"/>
      <c r="C390"/>
      <c r="D390"/>
      <c r="E390" s="55"/>
      <c r="F390" s="163"/>
      <c r="G390" s="170"/>
      <c r="H390" s="59"/>
      <c r="I390" s="91"/>
      <c r="J390"/>
      <c r="K390"/>
      <c r="L390" s="121"/>
      <c r="M390" s="32"/>
      <c r="N390" s="2"/>
      <c r="O390" s="32"/>
      <c r="P390" s="31"/>
    </row>
    <row r="391" spans="1:16">
      <c r="A391" s="126"/>
      <c r="B391" s="180"/>
      <c r="C391"/>
      <c r="D391"/>
      <c r="E391" s="55"/>
      <c r="F391" s="163"/>
      <c r="G391" s="170"/>
      <c r="H391" s="59"/>
      <c r="I391" s="91"/>
      <c r="J391"/>
      <c r="K391"/>
      <c r="L391" s="121"/>
      <c r="M391" s="32"/>
      <c r="N391" s="2"/>
      <c r="O391" s="32"/>
      <c r="P391" s="31"/>
    </row>
    <row r="392" spans="1:16">
      <c r="A392" s="126"/>
      <c r="B392" s="180"/>
      <c r="C392"/>
      <c r="D392"/>
      <c r="E392" s="55"/>
      <c r="F392" s="163"/>
      <c r="G392" s="170"/>
      <c r="H392" s="59"/>
      <c r="I392" s="91"/>
      <c r="J392"/>
      <c r="K392"/>
      <c r="L392" s="121"/>
      <c r="M392" s="32"/>
      <c r="N392" s="2"/>
      <c r="O392" s="32"/>
      <c r="P392" s="31"/>
    </row>
    <row r="393" spans="1:16">
      <c r="A393" s="126"/>
      <c r="B393" s="180"/>
      <c r="C393"/>
      <c r="D393"/>
      <c r="E393" s="55"/>
      <c r="F393" s="163"/>
      <c r="G393" s="170"/>
      <c r="H393" s="59"/>
      <c r="I393" s="91"/>
      <c r="J393"/>
      <c r="K393"/>
      <c r="L393" s="121"/>
      <c r="M393" s="32"/>
      <c r="N393" s="2"/>
      <c r="O393" s="32"/>
      <c r="P393" s="31"/>
    </row>
    <row r="394" spans="1:16">
      <c r="A394" s="126"/>
      <c r="B394" s="180"/>
      <c r="C394"/>
      <c r="D394"/>
      <c r="E394" s="55"/>
      <c r="F394" s="163"/>
      <c r="G394" s="170"/>
      <c r="H394" s="59"/>
      <c r="I394" s="91"/>
      <c r="J394"/>
      <c r="K394"/>
      <c r="L394" s="121"/>
      <c r="M394" s="32"/>
      <c r="N394" s="2"/>
      <c r="O394" s="32"/>
      <c r="P394" s="31"/>
    </row>
    <row r="395" spans="1:16">
      <c r="A395" s="126"/>
      <c r="B395" s="180"/>
      <c r="C395"/>
      <c r="D395"/>
      <c r="E395" s="55"/>
      <c r="F395" s="163"/>
      <c r="G395" s="170"/>
      <c r="H395" s="59"/>
      <c r="I395" s="91"/>
      <c r="J395"/>
      <c r="K395"/>
      <c r="L395" s="121"/>
      <c r="M395" s="32"/>
      <c r="N395" s="2"/>
      <c r="O395" s="32"/>
      <c r="P395" s="31"/>
    </row>
    <row r="396" spans="1:16">
      <c r="A396" s="126"/>
      <c r="B396" s="180"/>
      <c r="C396"/>
      <c r="D396"/>
      <c r="E396" s="55"/>
      <c r="F396" s="163"/>
      <c r="G396" s="170"/>
      <c r="H396" s="59"/>
      <c r="I396" s="91"/>
      <c r="J396"/>
      <c r="K396"/>
      <c r="L396" s="121"/>
      <c r="M396" s="32"/>
      <c r="N396" s="2"/>
      <c r="O396" s="32"/>
      <c r="P396" s="31"/>
    </row>
    <row r="397" spans="1:16">
      <c r="A397" s="126"/>
      <c r="B397" s="180"/>
      <c r="C397"/>
      <c r="D397"/>
      <c r="E397" s="55"/>
      <c r="F397" s="163"/>
      <c r="G397" s="170"/>
      <c r="H397" s="59"/>
      <c r="I397" s="91"/>
      <c r="J397"/>
      <c r="K397"/>
      <c r="L397" s="121"/>
      <c r="M397" s="32"/>
      <c r="N397" s="2"/>
      <c r="O397" s="32"/>
      <c r="P397" s="31"/>
    </row>
    <row r="398" spans="1:16">
      <c r="A398" s="126"/>
      <c r="B398" s="180"/>
      <c r="C398"/>
      <c r="D398"/>
      <c r="E398" s="55"/>
      <c r="F398" s="163"/>
      <c r="G398" s="170"/>
      <c r="H398" s="59"/>
      <c r="I398" s="91"/>
      <c r="J398"/>
      <c r="K398"/>
      <c r="L398" s="121"/>
      <c r="M398" s="32"/>
      <c r="N398" s="2"/>
      <c r="O398" s="32"/>
      <c r="P398" s="31"/>
    </row>
    <row r="399" spans="1:16">
      <c r="A399" s="126"/>
      <c r="B399" s="180"/>
      <c r="C399"/>
      <c r="D399"/>
      <c r="E399" s="55"/>
      <c r="F399" s="163"/>
      <c r="G399" s="170"/>
      <c r="H399" s="59"/>
      <c r="I399" s="91"/>
      <c r="J399"/>
      <c r="K399"/>
      <c r="L399" s="121"/>
      <c r="M399" s="32"/>
      <c r="N399" s="2"/>
      <c r="O399" s="32"/>
      <c r="P399" s="31"/>
    </row>
    <row r="400" spans="1:16">
      <c r="A400" s="126"/>
      <c r="B400" s="180"/>
      <c r="C400"/>
      <c r="D400"/>
      <c r="E400" s="55"/>
      <c r="F400" s="163"/>
      <c r="G400" s="170"/>
      <c r="H400" s="59"/>
      <c r="I400" s="91"/>
      <c r="J400"/>
      <c r="K400"/>
      <c r="L400" s="121"/>
      <c r="M400" s="32"/>
      <c r="N400" s="2"/>
      <c r="O400" s="32"/>
      <c r="P400" s="31"/>
    </row>
    <row r="401" spans="1:16">
      <c r="A401" s="126"/>
      <c r="B401" s="180"/>
      <c r="C401"/>
      <c r="D401"/>
      <c r="E401" s="55"/>
      <c r="F401" s="163"/>
      <c r="G401" s="170"/>
      <c r="H401" s="59"/>
      <c r="I401" s="91"/>
      <c r="J401"/>
      <c r="K401"/>
      <c r="L401" s="121"/>
      <c r="M401" s="32"/>
      <c r="N401" s="2"/>
      <c r="O401" s="32"/>
      <c r="P401" s="31"/>
    </row>
    <row r="402" spans="1:16">
      <c r="A402" s="126"/>
      <c r="B402" s="180"/>
      <c r="C402"/>
      <c r="D402"/>
      <c r="E402" s="55"/>
      <c r="F402" s="163"/>
      <c r="G402" s="170"/>
      <c r="H402" s="59"/>
      <c r="I402" s="91"/>
      <c r="J402"/>
      <c r="K402"/>
      <c r="L402" s="121"/>
      <c r="M402" s="32"/>
      <c r="N402" s="2"/>
      <c r="O402" s="32"/>
      <c r="P402" s="31"/>
    </row>
    <row r="403" spans="1:16">
      <c r="A403" s="126"/>
      <c r="B403" s="180"/>
      <c r="C403"/>
      <c r="D403"/>
      <c r="E403" s="55"/>
      <c r="F403" s="163"/>
      <c r="G403" s="170"/>
      <c r="H403" s="59"/>
      <c r="I403" s="91"/>
      <c r="J403"/>
      <c r="K403"/>
      <c r="L403" s="121"/>
      <c r="M403" s="32"/>
      <c r="N403" s="2"/>
      <c r="O403" s="32"/>
      <c r="P403" s="31"/>
    </row>
    <row r="404" spans="1:16">
      <c r="A404" s="126"/>
      <c r="B404" s="180"/>
      <c r="C404"/>
      <c r="D404"/>
      <c r="E404" s="55"/>
      <c r="F404" s="163"/>
      <c r="G404" s="170"/>
      <c r="H404" s="59"/>
      <c r="I404" s="91"/>
      <c r="J404"/>
      <c r="K404"/>
      <c r="L404" s="121"/>
      <c r="M404" s="32"/>
      <c r="N404" s="2"/>
      <c r="O404" s="32"/>
      <c r="P404" s="31"/>
    </row>
    <row r="405" spans="1:16">
      <c r="A405" s="126"/>
      <c r="B405" s="180"/>
      <c r="C405"/>
      <c r="D405"/>
      <c r="E405" s="55"/>
      <c r="F405" s="163"/>
      <c r="G405" s="170"/>
      <c r="H405" s="59"/>
      <c r="I405" s="91"/>
      <c r="J405"/>
      <c r="K405"/>
      <c r="L405" s="121"/>
      <c r="M405" s="32"/>
      <c r="N405" s="2"/>
      <c r="O405" s="32"/>
      <c r="P405" s="31"/>
    </row>
    <row r="406" spans="1:16">
      <c r="A406" s="126"/>
      <c r="B406" s="180"/>
      <c r="C406"/>
      <c r="D406"/>
      <c r="E406" s="55"/>
      <c r="F406" s="163"/>
      <c r="G406" s="170"/>
      <c r="H406" s="59"/>
      <c r="I406" s="91"/>
      <c r="J406"/>
      <c r="K406"/>
      <c r="L406" s="121"/>
      <c r="M406" s="32"/>
      <c r="N406" s="2"/>
      <c r="O406" s="32"/>
      <c r="P406" s="31"/>
    </row>
    <row r="407" spans="1:16">
      <c r="A407" s="126"/>
      <c r="B407" s="180"/>
      <c r="C407"/>
      <c r="D407"/>
      <c r="E407" s="55"/>
      <c r="F407" s="163"/>
      <c r="G407" s="170"/>
      <c r="H407" s="59"/>
      <c r="I407" s="91"/>
      <c r="J407"/>
      <c r="K407"/>
      <c r="L407" s="121"/>
      <c r="M407" s="32"/>
      <c r="N407" s="2"/>
      <c r="O407" s="32"/>
      <c r="P407" s="31"/>
    </row>
    <row r="408" spans="1:16">
      <c r="A408" s="126"/>
      <c r="B408" s="180"/>
      <c r="C408"/>
      <c r="D408"/>
      <c r="E408" s="55"/>
      <c r="F408" s="163"/>
      <c r="G408" s="170"/>
      <c r="H408" s="59"/>
      <c r="I408" s="91"/>
      <c r="J408"/>
      <c r="K408"/>
      <c r="L408" s="121"/>
      <c r="M408" s="32"/>
      <c r="N408" s="2"/>
      <c r="O408" s="32"/>
      <c r="P408" s="31"/>
    </row>
    <row r="409" spans="1:16">
      <c r="A409" s="126"/>
      <c r="B409" s="180"/>
      <c r="C409"/>
      <c r="D409"/>
      <c r="E409" s="55"/>
      <c r="F409" s="163"/>
      <c r="G409" s="170"/>
      <c r="H409" s="59"/>
      <c r="I409" s="91"/>
      <c r="J409"/>
      <c r="K409"/>
      <c r="L409" s="121"/>
      <c r="M409" s="32"/>
      <c r="N409" s="2"/>
      <c r="O409" s="32"/>
      <c r="P409" s="31"/>
    </row>
    <row r="410" spans="1:16">
      <c r="A410" s="126"/>
      <c r="B410" s="180"/>
      <c r="C410"/>
      <c r="D410"/>
      <c r="E410" s="55"/>
      <c r="F410" s="163"/>
      <c r="G410" s="170"/>
      <c r="H410" s="59"/>
      <c r="I410" s="91"/>
      <c r="J410"/>
      <c r="K410"/>
      <c r="L410" s="121"/>
      <c r="M410" s="32"/>
      <c r="N410" s="2"/>
      <c r="O410" s="32"/>
      <c r="P410" s="31"/>
    </row>
    <row r="411" spans="1:16">
      <c r="A411" s="126"/>
      <c r="B411" s="180"/>
      <c r="C411"/>
      <c r="D411"/>
      <c r="E411" s="55"/>
      <c r="F411" s="163"/>
      <c r="G411" s="170"/>
      <c r="H411" s="59"/>
      <c r="I411" s="91"/>
      <c r="J411"/>
      <c r="K411"/>
      <c r="L411" s="121"/>
      <c r="M411" s="32"/>
      <c r="N411" s="2"/>
      <c r="O411" s="32"/>
      <c r="P411" s="31"/>
    </row>
    <row r="412" spans="1:16">
      <c r="A412" s="126"/>
      <c r="B412" s="180"/>
      <c r="C412"/>
      <c r="D412"/>
      <c r="E412" s="55"/>
      <c r="F412" s="163"/>
      <c r="G412" s="170"/>
      <c r="H412" s="59"/>
      <c r="I412" s="91"/>
      <c r="J412"/>
      <c r="K412"/>
      <c r="L412" s="121"/>
      <c r="M412" s="32"/>
      <c r="N412" s="2"/>
      <c r="O412" s="32"/>
      <c r="P412" s="31"/>
    </row>
    <row r="413" spans="1:16">
      <c r="A413" s="126"/>
      <c r="B413" s="180"/>
      <c r="C413"/>
      <c r="D413"/>
      <c r="E413" s="55"/>
      <c r="F413" s="163"/>
      <c r="G413" s="170"/>
      <c r="H413" s="59"/>
      <c r="I413" s="91"/>
      <c r="J413"/>
      <c r="K413"/>
      <c r="L413" s="121"/>
      <c r="M413" s="32"/>
      <c r="N413" s="2"/>
      <c r="O413" s="32"/>
      <c r="P413" s="31"/>
    </row>
    <row r="414" spans="1:16">
      <c r="A414" s="126"/>
      <c r="B414" s="180"/>
      <c r="C414"/>
      <c r="D414"/>
      <c r="E414" s="55"/>
      <c r="F414" s="163"/>
      <c r="G414" s="170"/>
      <c r="H414" s="59"/>
      <c r="I414" s="91"/>
      <c r="J414"/>
      <c r="K414"/>
      <c r="L414" s="121"/>
      <c r="M414" s="32"/>
      <c r="N414" s="2"/>
      <c r="O414" s="32"/>
      <c r="P414" s="31"/>
    </row>
    <row r="415" spans="1:16">
      <c r="A415" s="126"/>
      <c r="B415" s="180"/>
      <c r="C415"/>
      <c r="D415"/>
      <c r="E415" s="55"/>
      <c r="F415" s="163"/>
      <c r="G415" s="170"/>
      <c r="H415" s="59"/>
      <c r="I415" s="91"/>
      <c r="J415"/>
      <c r="K415"/>
      <c r="L415" s="121"/>
      <c r="M415" s="32"/>
      <c r="N415" s="2"/>
      <c r="O415" s="32"/>
      <c r="P415" s="31"/>
    </row>
    <row r="416" spans="1:16">
      <c r="A416" s="126"/>
      <c r="B416" s="180"/>
      <c r="C416"/>
      <c r="D416"/>
      <c r="E416" s="55"/>
      <c r="F416" s="163"/>
      <c r="G416" s="170"/>
      <c r="H416" s="59"/>
      <c r="I416" s="91"/>
      <c r="J416"/>
      <c r="K416"/>
      <c r="L416" s="121"/>
      <c r="M416" s="32"/>
      <c r="N416" s="2"/>
      <c r="O416" s="32"/>
      <c r="P416" s="31"/>
    </row>
    <row r="417" spans="1:16">
      <c r="A417" s="126"/>
      <c r="B417" s="180"/>
      <c r="C417"/>
      <c r="D417"/>
      <c r="E417" s="55"/>
      <c r="F417" s="163"/>
      <c r="G417" s="170"/>
      <c r="H417" s="59"/>
      <c r="I417" s="91"/>
      <c r="J417"/>
      <c r="K417"/>
      <c r="L417" s="121"/>
      <c r="M417" s="32"/>
      <c r="N417" s="2"/>
      <c r="O417" s="32"/>
      <c r="P417" s="31"/>
    </row>
    <row r="418" spans="1:16">
      <c r="A418" s="126"/>
      <c r="B418" s="180"/>
      <c r="C418"/>
      <c r="D418"/>
      <c r="E418" s="55"/>
      <c r="F418" s="163"/>
      <c r="G418" s="170"/>
      <c r="H418" s="59"/>
      <c r="I418" s="91"/>
      <c r="J418"/>
      <c r="K418"/>
      <c r="L418" s="121"/>
      <c r="M418" s="32"/>
      <c r="N418" s="2"/>
      <c r="O418" s="32"/>
      <c r="P418" s="31"/>
    </row>
    <row r="419" spans="1:16">
      <c r="A419" s="126"/>
      <c r="B419" s="180"/>
      <c r="C419"/>
      <c r="D419"/>
      <c r="E419" s="55"/>
      <c r="F419" s="163"/>
      <c r="G419" s="170"/>
      <c r="H419" s="59"/>
      <c r="I419" s="91"/>
      <c r="J419"/>
      <c r="K419"/>
      <c r="L419" s="121"/>
      <c r="M419" s="32"/>
      <c r="N419" s="2"/>
      <c r="O419" s="32"/>
      <c r="P419" s="31"/>
    </row>
    <row r="420" spans="1:16">
      <c r="A420" s="126"/>
      <c r="B420" s="180"/>
      <c r="C420"/>
      <c r="D420"/>
      <c r="E420" s="55"/>
      <c r="F420" s="163"/>
      <c r="G420" s="170"/>
      <c r="H420" s="59"/>
      <c r="I420" s="91"/>
      <c r="J420"/>
      <c r="K420"/>
      <c r="L420" s="121"/>
      <c r="M420" s="32"/>
      <c r="N420" s="2"/>
      <c r="O420" s="32"/>
      <c r="P420" s="31"/>
    </row>
    <row r="421" spans="1:16">
      <c r="A421" s="126"/>
      <c r="B421" s="180"/>
      <c r="C421"/>
      <c r="D421"/>
      <c r="E421" s="55"/>
      <c r="F421" s="163"/>
      <c r="G421" s="170"/>
      <c r="H421" s="59"/>
      <c r="I421" s="91"/>
      <c r="J421"/>
      <c r="K421"/>
      <c r="L421" s="121"/>
      <c r="M421" s="32"/>
      <c r="N421" s="2"/>
      <c r="O421" s="32"/>
      <c r="P421" s="31"/>
    </row>
    <row r="422" spans="1:16">
      <c r="A422" s="126"/>
      <c r="B422" s="180"/>
      <c r="C422"/>
      <c r="D422"/>
      <c r="E422" s="55"/>
      <c r="F422" s="163"/>
      <c r="G422" s="170"/>
      <c r="H422" s="59"/>
      <c r="I422" s="91"/>
      <c r="J422"/>
      <c r="K422"/>
      <c r="L422" s="121"/>
      <c r="M422" s="32"/>
      <c r="N422" s="2"/>
      <c r="O422" s="32"/>
      <c r="P422" s="31"/>
    </row>
    <row r="423" spans="1:16">
      <c r="A423" s="126"/>
      <c r="B423" s="180"/>
      <c r="C423"/>
      <c r="D423"/>
      <c r="E423" s="55"/>
      <c r="F423" s="163"/>
      <c r="G423" s="170"/>
      <c r="H423" s="59"/>
      <c r="I423" s="91"/>
      <c r="J423"/>
      <c r="K423"/>
      <c r="L423" s="121"/>
      <c r="M423" s="32"/>
      <c r="N423" s="2"/>
      <c r="O423" s="32"/>
      <c r="P423" s="31"/>
    </row>
    <row r="424" spans="1:16">
      <c r="A424" s="126"/>
      <c r="B424" s="180"/>
      <c r="C424"/>
      <c r="D424"/>
      <c r="E424" s="55"/>
      <c r="F424" s="163"/>
      <c r="G424" s="170"/>
      <c r="H424" s="59"/>
      <c r="I424" s="91"/>
      <c r="J424"/>
      <c r="K424"/>
      <c r="L424" s="121"/>
      <c r="M424" s="32"/>
      <c r="N424" s="2"/>
      <c r="O424" s="32"/>
      <c r="P424" s="31"/>
    </row>
    <row r="425" spans="1:16">
      <c r="A425" s="126"/>
      <c r="B425" s="180"/>
      <c r="C425"/>
      <c r="D425"/>
      <c r="E425" s="55"/>
      <c r="F425" s="163"/>
      <c r="G425" s="170"/>
      <c r="H425" s="59"/>
      <c r="I425" s="91"/>
      <c r="J425"/>
      <c r="K425"/>
      <c r="L425" s="121"/>
      <c r="M425" s="32"/>
      <c r="N425" s="2"/>
      <c r="O425" s="32"/>
      <c r="P425" s="31"/>
    </row>
    <row r="426" spans="1:16">
      <c r="A426" s="126"/>
      <c r="B426" s="180"/>
      <c r="C426"/>
      <c r="D426"/>
      <c r="E426" s="55"/>
      <c r="F426" s="163"/>
      <c r="G426" s="170"/>
      <c r="H426" s="59"/>
      <c r="I426" s="91"/>
      <c r="J426"/>
      <c r="K426"/>
      <c r="L426" s="121"/>
      <c r="M426" s="32"/>
      <c r="N426" s="2"/>
      <c r="O426" s="32"/>
      <c r="P426" s="31"/>
    </row>
    <row r="427" spans="1:16">
      <c r="A427" s="126"/>
      <c r="B427" s="180"/>
      <c r="C427"/>
      <c r="D427"/>
      <c r="E427" s="55"/>
      <c r="F427" s="163"/>
      <c r="G427" s="170"/>
      <c r="H427" s="59"/>
      <c r="I427" s="91"/>
      <c r="J427"/>
      <c r="K427"/>
      <c r="L427" s="121"/>
      <c r="M427" s="32"/>
      <c r="N427" s="2"/>
      <c r="O427" s="32"/>
      <c r="P427" s="31"/>
    </row>
    <row r="428" spans="1:16">
      <c r="A428" s="126"/>
      <c r="B428" s="180"/>
      <c r="C428"/>
      <c r="D428"/>
      <c r="E428" s="55"/>
      <c r="F428" s="163"/>
      <c r="G428" s="170"/>
      <c r="H428" s="59"/>
      <c r="I428" s="91"/>
      <c r="J428"/>
      <c r="K428"/>
      <c r="L428" s="121"/>
      <c r="M428" s="32"/>
      <c r="N428" s="2"/>
      <c r="O428" s="32"/>
      <c r="P428" s="31"/>
    </row>
    <row r="429" spans="1:16">
      <c r="A429" s="126"/>
      <c r="B429" s="180"/>
      <c r="C429"/>
      <c r="D429"/>
      <c r="E429" s="55"/>
      <c r="F429" s="163"/>
      <c r="G429" s="170"/>
      <c r="H429" s="59"/>
      <c r="I429" s="91"/>
      <c r="J429"/>
      <c r="K429"/>
      <c r="L429" s="121"/>
      <c r="M429" s="32"/>
      <c r="N429" s="2"/>
      <c r="O429" s="32"/>
      <c r="P429" s="31"/>
    </row>
    <row r="430" spans="1:16">
      <c r="A430" s="126"/>
      <c r="B430" s="180"/>
      <c r="C430"/>
      <c r="D430"/>
      <c r="E430" s="55"/>
      <c r="F430" s="163"/>
      <c r="G430" s="170"/>
      <c r="H430" s="59"/>
      <c r="I430" s="91"/>
      <c r="J430"/>
      <c r="K430"/>
      <c r="L430" s="121"/>
      <c r="M430" s="32"/>
      <c r="N430" s="2"/>
      <c r="O430" s="32"/>
      <c r="P430" s="31"/>
    </row>
    <row r="431" spans="1:16">
      <c r="A431" s="126"/>
      <c r="B431" s="180"/>
      <c r="C431"/>
      <c r="D431"/>
      <c r="E431" s="55"/>
      <c r="F431" s="163"/>
      <c r="G431" s="170"/>
      <c r="H431" s="59"/>
      <c r="I431" s="91"/>
      <c r="J431"/>
      <c r="K431"/>
      <c r="L431" s="121"/>
      <c r="M431" s="32"/>
      <c r="N431" s="2"/>
      <c r="O431" s="32"/>
      <c r="P431" s="31"/>
    </row>
    <row r="432" spans="1:16">
      <c r="A432" s="126"/>
      <c r="B432" s="180"/>
      <c r="C432"/>
      <c r="D432"/>
      <c r="E432" s="55"/>
      <c r="F432" s="163"/>
      <c r="G432" s="170"/>
      <c r="H432" s="59"/>
      <c r="I432" s="91"/>
      <c r="J432"/>
      <c r="K432"/>
      <c r="L432" s="121"/>
      <c r="M432" s="32"/>
      <c r="N432" s="2"/>
      <c r="O432" s="32"/>
      <c r="P432" s="31"/>
    </row>
    <row r="433" spans="1:16">
      <c r="A433" s="126"/>
      <c r="B433" s="180"/>
      <c r="C433"/>
      <c r="D433"/>
      <c r="E433" s="55"/>
      <c r="F433" s="163"/>
      <c r="G433" s="170"/>
      <c r="H433" s="59"/>
      <c r="I433" s="91"/>
      <c r="J433"/>
      <c r="K433"/>
      <c r="L433" s="121"/>
      <c r="M433" s="32"/>
      <c r="N433" s="2"/>
      <c r="O433" s="32"/>
      <c r="P433" s="31"/>
    </row>
    <row r="434" spans="1:16">
      <c r="A434" s="126"/>
      <c r="B434" s="180"/>
      <c r="C434"/>
      <c r="D434"/>
      <c r="E434" s="55"/>
      <c r="F434" s="163"/>
      <c r="G434" s="170"/>
      <c r="H434" s="59"/>
      <c r="I434" s="91"/>
      <c r="J434"/>
      <c r="K434"/>
      <c r="L434" s="121"/>
      <c r="M434" s="32"/>
      <c r="N434" s="2"/>
      <c r="O434" s="32"/>
      <c r="P434" s="31"/>
    </row>
    <row r="435" spans="1:16">
      <c r="A435" s="126"/>
      <c r="B435" s="180"/>
      <c r="C435"/>
      <c r="D435"/>
      <c r="E435" s="55"/>
      <c r="F435" s="163"/>
      <c r="G435" s="170"/>
      <c r="H435" s="59"/>
      <c r="I435" s="91"/>
      <c r="J435"/>
      <c r="K435"/>
      <c r="L435" s="121"/>
      <c r="M435" s="32"/>
      <c r="N435" s="2"/>
      <c r="O435" s="32"/>
      <c r="P435" s="31"/>
    </row>
    <row r="436" spans="1:16">
      <c r="A436" s="126"/>
      <c r="B436" s="180"/>
      <c r="C436"/>
      <c r="D436"/>
      <c r="E436" s="55"/>
      <c r="F436" s="163"/>
      <c r="G436" s="170"/>
      <c r="H436" s="59"/>
      <c r="I436" s="91"/>
      <c r="J436"/>
      <c r="K436"/>
      <c r="L436" s="121"/>
      <c r="M436" s="32"/>
      <c r="N436" s="2"/>
      <c r="O436" s="32"/>
      <c r="P436" s="31"/>
    </row>
    <row r="437" spans="1:16">
      <c r="A437" s="126"/>
      <c r="B437" s="180"/>
      <c r="C437"/>
      <c r="D437"/>
      <c r="E437" s="55"/>
      <c r="F437" s="163"/>
      <c r="G437" s="170"/>
      <c r="H437" s="59"/>
      <c r="I437" s="91"/>
      <c r="J437"/>
      <c r="K437"/>
      <c r="L437" s="121"/>
      <c r="M437" s="32"/>
      <c r="N437" s="2"/>
      <c r="O437" s="32"/>
      <c r="P437" s="31"/>
    </row>
    <row r="438" spans="1:16">
      <c r="A438" s="126"/>
      <c r="B438" s="180"/>
      <c r="C438"/>
      <c r="D438"/>
      <c r="E438" s="55"/>
      <c r="F438" s="163"/>
      <c r="G438" s="170"/>
      <c r="H438" s="59"/>
      <c r="I438" s="91"/>
      <c r="J438"/>
      <c r="K438"/>
      <c r="L438" s="121"/>
      <c r="M438" s="32"/>
      <c r="N438" s="2"/>
      <c r="O438" s="32"/>
      <c r="P438" s="31"/>
    </row>
    <row r="439" spans="1:16">
      <c r="A439" s="126"/>
      <c r="B439" s="180"/>
      <c r="C439"/>
      <c r="D439"/>
      <c r="E439" s="55"/>
      <c r="F439" s="163"/>
      <c r="G439" s="170"/>
      <c r="H439" s="59"/>
      <c r="I439" s="91"/>
      <c r="J439"/>
      <c r="K439"/>
      <c r="L439" s="121"/>
      <c r="M439" s="32"/>
      <c r="N439" s="2"/>
      <c r="O439" s="32"/>
      <c r="P439" s="31"/>
    </row>
    <row r="440" spans="1:16">
      <c r="A440" s="126"/>
      <c r="B440" s="180"/>
      <c r="C440"/>
      <c r="D440"/>
      <c r="E440" s="55"/>
      <c r="F440" s="163"/>
      <c r="G440" s="170"/>
      <c r="H440" s="59"/>
      <c r="I440" s="91"/>
      <c r="J440"/>
      <c r="K440"/>
      <c r="L440" s="121"/>
      <c r="M440" s="32"/>
      <c r="N440" s="2"/>
      <c r="O440" s="32"/>
      <c r="P440" s="31"/>
    </row>
    <row r="441" spans="1:16">
      <c r="A441" s="126"/>
      <c r="B441" s="180"/>
      <c r="C441"/>
      <c r="D441"/>
      <c r="E441" s="55"/>
      <c r="F441" s="163"/>
      <c r="G441" s="170"/>
      <c r="H441" s="59"/>
      <c r="I441" s="91"/>
      <c r="J441"/>
      <c r="K441"/>
      <c r="L441" s="121"/>
      <c r="M441" s="32"/>
      <c r="N441" s="2"/>
      <c r="O441" s="32"/>
      <c r="P441" s="31"/>
    </row>
    <row r="442" spans="1:16">
      <c r="A442" s="126"/>
      <c r="B442" s="180"/>
      <c r="C442"/>
      <c r="D442"/>
      <c r="E442" s="55"/>
      <c r="F442" s="163"/>
      <c r="G442" s="170"/>
      <c r="H442" s="59"/>
      <c r="I442" s="91"/>
      <c r="J442"/>
      <c r="K442"/>
      <c r="L442" s="121"/>
      <c r="M442" s="32"/>
      <c r="N442" s="2"/>
      <c r="O442" s="32"/>
      <c r="P442" s="31"/>
    </row>
    <row r="443" spans="1:16">
      <c r="A443" s="126"/>
      <c r="B443" s="180"/>
      <c r="C443"/>
      <c r="D443"/>
      <c r="E443" s="55"/>
      <c r="F443" s="163"/>
      <c r="G443" s="170"/>
      <c r="H443" s="59"/>
      <c r="I443" s="91"/>
      <c r="J443"/>
      <c r="K443"/>
      <c r="L443" s="121"/>
      <c r="M443" s="32"/>
      <c r="N443" s="2"/>
      <c r="O443" s="32"/>
      <c r="P443" s="31"/>
    </row>
    <row r="444" spans="1:16">
      <c r="A444" s="126"/>
      <c r="B444" s="180"/>
      <c r="C444"/>
      <c r="D444"/>
      <c r="E444" s="55"/>
      <c r="F444" s="163"/>
      <c r="G444" s="170"/>
      <c r="H444" s="59"/>
      <c r="I444" s="91"/>
      <c r="J444"/>
      <c r="K444"/>
      <c r="L444" s="121"/>
      <c r="M444" s="32"/>
      <c r="N444" s="2"/>
      <c r="O444" s="32"/>
      <c r="P444" s="31"/>
    </row>
    <row r="445" spans="1:16">
      <c r="A445" s="126"/>
      <c r="B445" s="180"/>
      <c r="C445"/>
      <c r="D445"/>
      <c r="E445" s="55"/>
      <c r="F445" s="163"/>
      <c r="G445" s="170"/>
      <c r="H445" s="59"/>
      <c r="I445" s="91"/>
      <c r="J445"/>
      <c r="K445"/>
      <c r="L445" s="121"/>
      <c r="M445" s="32"/>
      <c r="N445" s="2"/>
      <c r="O445" s="32"/>
      <c r="P445" s="31"/>
    </row>
    <row r="446" spans="1:16">
      <c r="A446" s="126"/>
      <c r="B446" s="180"/>
      <c r="C446"/>
      <c r="D446"/>
      <c r="E446" s="55"/>
      <c r="F446" s="163"/>
      <c r="G446" s="170"/>
      <c r="H446" s="59"/>
      <c r="I446" s="91"/>
      <c r="J446"/>
      <c r="K446"/>
      <c r="L446" s="121"/>
      <c r="M446" s="32"/>
      <c r="N446" s="2"/>
      <c r="O446" s="32"/>
      <c r="P446" s="31"/>
    </row>
    <row r="447" spans="1:16">
      <c r="A447" s="126"/>
      <c r="B447" s="180"/>
      <c r="C447"/>
      <c r="D447"/>
      <c r="E447" s="55"/>
      <c r="F447" s="163"/>
      <c r="G447" s="170"/>
      <c r="H447" s="59"/>
      <c r="I447" s="91"/>
      <c r="J447"/>
      <c r="K447"/>
      <c r="L447" s="121"/>
      <c r="M447" s="32"/>
      <c r="N447" s="2"/>
      <c r="O447" s="32"/>
      <c r="P447" s="31"/>
    </row>
    <row r="448" spans="1:16">
      <c r="A448" s="126"/>
      <c r="B448" s="180"/>
      <c r="C448"/>
      <c r="D448"/>
      <c r="E448" s="55"/>
      <c r="F448" s="163"/>
      <c r="G448" s="170"/>
      <c r="H448" s="59"/>
      <c r="I448" s="91"/>
      <c r="J448"/>
      <c r="K448"/>
      <c r="L448" s="121"/>
      <c r="M448" s="32"/>
      <c r="N448" s="2"/>
      <c r="O448" s="32"/>
      <c r="P448" s="31"/>
    </row>
    <row r="449" spans="1:16">
      <c r="A449" s="126"/>
      <c r="B449" s="180"/>
      <c r="C449"/>
      <c r="D449"/>
      <c r="E449" s="55"/>
      <c r="F449" s="163"/>
      <c r="G449" s="170"/>
      <c r="H449" s="59"/>
      <c r="I449" s="91"/>
      <c r="J449"/>
      <c r="K449"/>
      <c r="L449" s="121"/>
      <c r="M449" s="32"/>
      <c r="N449" s="2"/>
      <c r="O449" s="32"/>
      <c r="P449" s="31"/>
    </row>
    <row r="450" spans="1:16">
      <c r="A450" s="126"/>
      <c r="B450" s="180"/>
      <c r="C450"/>
      <c r="D450"/>
      <c r="E450" s="55"/>
      <c r="F450" s="163"/>
      <c r="G450" s="170"/>
      <c r="H450" s="59"/>
      <c r="I450" s="91"/>
      <c r="J450"/>
      <c r="K450"/>
      <c r="L450" s="121"/>
      <c r="M450" s="32"/>
      <c r="N450" s="2"/>
      <c r="O450" s="32"/>
      <c r="P450" s="31"/>
    </row>
    <row r="451" spans="1:16">
      <c r="A451" s="126"/>
      <c r="B451" s="180"/>
      <c r="C451"/>
      <c r="D451"/>
      <c r="E451" s="55"/>
      <c r="F451" s="163"/>
      <c r="G451" s="170"/>
      <c r="H451" s="59"/>
      <c r="I451" s="91"/>
      <c r="J451"/>
      <c r="K451"/>
      <c r="L451" s="121"/>
      <c r="M451" s="32"/>
      <c r="N451" s="2"/>
      <c r="O451" s="32"/>
      <c r="P451" s="31"/>
    </row>
    <row r="452" spans="1:16">
      <c r="A452" s="126"/>
      <c r="B452" s="180"/>
      <c r="C452"/>
      <c r="D452"/>
      <c r="E452" s="55"/>
      <c r="F452" s="163"/>
      <c r="G452" s="170"/>
      <c r="H452" s="59"/>
      <c r="I452" s="91"/>
      <c r="J452"/>
      <c r="K452"/>
      <c r="L452" s="121"/>
      <c r="M452" s="32"/>
      <c r="N452" s="2"/>
      <c r="O452" s="32"/>
      <c r="P452" s="31"/>
    </row>
    <row r="453" spans="1:16">
      <c r="A453" s="126"/>
      <c r="B453" s="180"/>
      <c r="C453"/>
      <c r="D453"/>
      <c r="E453" s="55"/>
      <c r="F453" s="163"/>
      <c r="G453" s="170"/>
      <c r="H453" s="59"/>
      <c r="I453" s="91"/>
      <c r="J453"/>
      <c r="K453"/>
      <c r="L453" s="121"/>
      <c r="M453" s="32"/>
      <c r="N453" s="2"/>
      <c r="O453" s="32"/>
      <c r="P453" s="31"/>
    </row>
    <row r="454" spans="1:16">
      <c r="A454" s="126"/>
      <c r="B454" s="180"/>
      <c r="C454"/>
      <c r="D454"/>
      <c r="E454" s="55"/>
      <c r="F454" s="163"/>
      <c r="G454" s="170"/>
      <c r="H454" s="59"/>
      <c r="I454" s="91"/>
      <c r="J454"/>
      <c r="K454"/>
      <c r="L454" s="121"/>
      <c r="M454" s="32"/>
      <c r="N454" s="2"/>
      <c r="O454" s="32"/>
      <c r="P454" s="31"/>
    </row>
    <row r="455" spans="1:16">
      <c r="A455" s="126"/>
      <c r="B455" s="180"/>
      <c r="C455"/>
      <c r="D455"/>
      <c r="E455" s="55"/>
      <c r="F455" s="163"/>
      <c r="G455" s="170"/>
      <c r="H455" s="59"/>
      <c r="I455" s="91"/>
      <c r="J455"/>
      <c r="K455"/>
      <c r="L455" s="121"/>
      <c r="M455" s="32"/>
      <c r="N455" s="2"/>
      <c r="O455" s="32"/>
      <c r="P455" s="31"/>
    </row>
    <row r="456" spans="1:16">
      <c r="A456" s="126"/>
      <c r="B456" s="180"/>
      <c r="C456"/>
      <c r="D456"/>
      <c r="E456" s="55"/>
      <c r="F456" s="163"/>
      <c r="G456" s="170"/>
      <c r="H456" s="59"/>
      <c r="I456" s="91"/>
      <c r="J456"/>
      <c r="K456"/>
      <c r="L456" s="121"/>
      <c r="M456" s="32"/>
      <c r="N456" s="2"/>
      <c r="O456" s="32"/>
      <c r="P456" s="31"/>
    </row>
    <row r="457" spans="1:16">
      <c r="A457" s="126"/>
      <c r="B457" s="180"/>
      <c r="C457"/>
      <c r="D457"/>
      <c r="E457" s="55"/>
      <c r="F457" s="163"/>
      <c r="G457" s="170"/>
      <c r="H457" s="59"/>
      <c r="I457" s="91"/>
      <c r="J457"/>
      <c r="K457"/>
      <c r="L457" s="121"/>
      <c r="M457" s="32"/>
      <c r="N457" s="2"/>
      <c r="O457" s="32"/>
      <c r="P457" s="31"/>
    </row>
    <row r="458" spans="1:16">
      <c r="A458" s="126"/>
      <c r="B458" s="180"/>
      <c r="C458"/>
      <c r="D458"/>
      <c r="E458" s="55"/>
      <c r="F458" s="163"/>
      <c r="G458" s="170"/>
      <c r="H458" s="59"/>
      <c r="I458" s="91"/>
      <c r="J458"/>
      <c r="K458"/>
      <c r="L458" s="121"/>
      <c r="M458" s="32"/>
      <c r="N458" s="2"/>
      <c r="O458" s="32"/>
      <c r="P458" s="31"/>
    </row>
    <row r="459" spans="1:16">
      <c r="A459" s="126"/>
      <c r="B459" s="180"/>
      <c r="C459"/>
      <c r="D459"/>
      <c r="E459" s="55"/>
      <c r="F459" s="163"/>
      <c r="G459" s="170"/>
      <c r="H459" s="59"/>
      <c r="I459" s="91"/>
      <c r="J459"/>
      <c r="K459"/>
      <c r="L459" s="121"/>
      <c r="M459" s="32"/>
      <c r="N459" s="2"/>
      <c r="O459" s="32"/>
      <c r="P459" s="31"/>
    </row>
    <row r="460" spans="1:16">
      <c r="A460" s="126"/>
      <c r="B460" s="180"/>
      <c r="C460"/>
      <c r="D460"/>
      <c r="E460" s="55"/>
      <c r="F460" s="163"/>
      <c r="G460" s="170"/>
      <c r="H460" s="59"/>
      <c r="I460" s="91"/>
      <c r="J460"/>
      <c r="K460"/>
      <c r="L460" s="121"/>
      <c r="M460" s="32"/>
      <c r="N460" s="2"/>
      <c r="O460" s="32"/>
      <c r="P460" s="31"/>
    </row>
    <row r="461" spans="1:16">
      <c r="A461" s="126"/>
      <c r="B461" s="180"/>
      <c r="C461"/>
      <c r="D461"/>
      <c r="E461" s="55"/>
      <c r="F461" s="163"/>
      <c r="G461" s="170"/>
      <c r="H461" s="59"/>
      <c r="I461" s="91"/>
      <c r="J461"/>
      <c r="K461"/>
      <c r="L461" s="121"/>
      <c r="M461" s="32"/>
      <c r="N461" s="2"/>
      <c r="O461" s="32"/>
      <c r="P461" s="31"/>
    </row>
    <row r="462" spans="1:16">
      <c r="A462" s="126"/>
      <c r="B462" s="180"/>
      <c r="C462"/>
      <c r="D462"/>
      <c r="E462" s="55"/>
      <c r="F462" s="163"/>
      <c r="G462" s="170"/>
      <c r="H462" s="59"/>
      <c r="I462" s="91"/>
      <c r="J462"/>
      <c r="K462"/>
      <c r="L462" s="121"/>
      <c r="M462" s="32"/>
      <c r="N462" s="2"/>
      <c r="O462" s="32"/>
      <c r="P462" s="31"/>
    </row>
    <row r="463" spans="1:16">
      <c r="A463" s="126"/>
      <c r="B463" s="180"/>
      <c r="C463"/>
      <c r="D463"/>
      <c r="E463" s="55"/>
      <c r="F463" s="163"/>
      <c r="G463" s="170"/>
      <c r="H463" s="59"/>
      <c r="I463" s="91"/>
      <c r="J463"/>
      <c r="K463"/>
      <c r="L463" s="121"/>
      <c r="M463" s="32"/>
      <c r="N463" s="2"/>
      <c r="O463" s="32"/>
      <c r="P463" s="31"/>
    </row>
    <row r="464" spans="1:16">
      <c r="A464" s="126"/>
      <c r="B464" s="180"/>
      <c r="C464"/>
      <c r="D464"/>
      <c r="E464" s="55"/>
      <c r="F464" s="163"/>
      <c r="G464" s="170"/>
      <c r="H464" s="59"/>
      <c r="I464" s="91"/>
      <c r="J464"/>
      <c r="K464"/>
      <c r="L464" s="121"/>
      <c r="M464" s="32"/>
      <c r="N464" s="2"/>
      <c r="O464" s="32"/>
      <c r="P464" s="31"/>
    </row>
    <row r="465" spans="1:16">
      <c r="A465" s="126"/>
      <c r="B465" s="180"/>
      <c r="C465"/>
      <c r="D465"/>
      <c r="E465" s="55"/>
      <c r="F465" s="163"/>
      <c r="G465" s="170"/>
      <c r="H465" s="59"/>
      <c r="I465" s="91"/>
      <c r="J465"/>
      <c r="K465"/>
      <c r="L465" s="121"/>
      <c r="M465" s="32"/>
      <c r="N465" s="2"/>
      <c r="O465" s="32"/>
      <c r="P465" s="31"/>
    </row>
    <row r="466" spans="1:16">
      <c r="A466" s="126"/>
      <c r="B466" s="180"/>
      <c r="C466"/>
      <c r="D466"/>
      <c r="E466" s="55"/>
      <c r="F466" s="163"/>
      <c r="G466" s="170"/>
      <c r="H466" s="59"/>
      <c r="I466" s="91"/>
      <c r="J466"/>
      <c r="K466"/>
      <c r="L466" s="121"/>
      <c r="M466" s="32"/>
      <c r="N466" s="2"/>
      <c r="O466" s="32"/>
      <c r="P466" s="31"/>
    </row>
    <row r="467" spans="1:16">
      <c r="A467" s="126"/>
      <c r="B467" s="180"/>
      <c r="C467"/>
      <c r="D467"/>
      <c r="E467" s="55"/>
      <c r="F467" s="163"/>
      <c r="G467" s="170"/>
      <c r="H467" s="59"/>
      <c r="I467" s="91"/>
      <c r="J467"/>
      <c r="K467"/>
      <c r="L467" s="121"/>
      <c r="M467" s="32"/>
      <c r="N467" s="2"/>
      <c r="O467" s="32"/>
      <c r="P467" s="31"/>
    </row>
    <row r="468" spans="1:16">
      <c r="A468" s="126"/>
      <c r="B468" s="180"/>
      <c r="C468"/>
      <c r="D468"/>
      <c r="E468" s="55"/>
      <c r="F468" s="163"/>
      <c r="G468" s="170"/>
      <c r="H468" s="59"/>
      <c r="I468" s="91"/>
      <c r="J468"/>
      <c r="K468"/>
      <c r="L468" s="121"/>
      <c r="M468" s="32"/>
      <c r="N468" s="2"/>
      <c r="O468" s="32"/>
      <c r="P468" s="31"/>
    </row>
    <row r="469" spans="1:16">
      <c r="A469" s="126"/>
      <c r="B469" s="180"/>
      <c r="C469"/>
      <c r="D469"/>
      <c r="E469" s="55"/>
      <c r="F469" s="163"/>
      <c r="G469" s="170"/>
      <c r="H469" s="59"/>
      <c r="I469" s="91"/>
      <c r="J469"/>
      <c r="K469"/>
      <c r="L469" s="121"/>
      <c r="M469" s="32"/>
      <c r="N469" s="2"/>
      <c r="O469" s="32"/>
      <c r="P469" s="31"/>
    </row>
    <row r="470" spans="1:16">
      <c r="A470" s="126"/>
      <c r="B470" s="180"/>
      <c r="C470"/>
      <c r="D470"/>
      <c r="E470" s="55"/>
      <c r="F470" s="163"/>
      <c r="G470" s="170"/>
      <c r="H470" s="59"/>
      <c r="I470" s="91"/>
      <c r="J470"/>
      <c r="K470"/>
      <c r="L470" s="121"/>
      <c r="M470" s="32"/>
      <c r="N470" s="2"/>
      <c r="O470" s="32"/>
      <c r="P470" s="31"/>
    </row>
    <row r="471" spans="1:16">
      <c r="A471" s="126"/>
      <c r="B471" s="180"/>
      <c r="C471"/>
      <c r="D471"/>
      <c r="E471" s="55"/>
      <c r="F471" s="163"/>
      <c r="G471" s="170"/>
      <c r="H471" s="59"/>
      <c r="I471" s="91"/>
      <c r="J471"/>
      <c r="K471"/>
      <c r="L471" s="121"/>
      <c r="M471" s="32"/>
      <c r="N471" s="2"/>
      <c r="O471" s="32"/>
      <c r="P471" s="31"/>
    </row>
    <row r="472" spans="1:16">
      <c r="A472" s="126"/>
      <c r="B472" s="180"/>
      <c r="C472"/>
      <c r="D472"/>
      <c r="E472" s="55"/>
      <c r="F472" s="163"/>
      <c r="G472" s="170"/>
      <c r="H472" s="59"/>
      <c r="I472" s="91"/>
      <c r="J472"/>
      <c r="K472"/>
      <c r="L472" s="121"/>
      <c r="M472" s="32"/>
      <c r="N472" s="2"/>
      <c r="O472" s="32"/>
      <c r="P472" s="31"/>
    </row>
    <row r="473" spans="1:16">
      <c r="A473" s="126"/>
      <c r="B473" s="180"/>
      <c r="C473"/>
      <c r="D473"/>
      <c r="E473" s="55"/>
      <c r="F473" s="163"/>
      <c r="G473" s="170"/>
      <c r="H473" s="59"/>
      <c r="I473" s="91"/>
      <c r="J473"/>
      <c r="K473"/>
      <c r="L473" s="121"/>
      <c r="M473" s="32"/>
      <c r="N473" s="2"/>
      <c r="O473" s="32"/>
      <c r="P473" s="31"/>
    </row>
    <row r="474" spans="1:16">
      <c r="A474" s="126"/>
      <c r="B474" s="180"/>
      <c r="C474"/>
      <c r="D474"/>
      <c r="E474" s="55"/>
      <c r="F474" s="163"/>
      <c r="G474" s="170"/>
      <c r="H474" s="59"/>
      <c r="I474" s="91"/>
      <c r="J474"/>
      <c r="K474"/>
      <c r="L474" s="121"/>
      <c r="M474" s="32"/>
      <c r="N474" s="2"/>
      <c r="O474" s="32"/>
      <c r="P474" s="31"/>
    </row>
    <row r="475" spans="1:16">
      <c r="A475" s="126"/>
      <c r="B475" s="180"/>
      <c r="C475"/>
      <c r="D475"/>
      <c r="E475" s="55"/>
      <c r="F475" s="163"/>
      <c r="G475" s="170"/>
      <c r="H475" s="59"/>
      <c r="I475" s="91"/>
      <c r="J475"/>
      <c r="K475"/>
      <c r="L475" s="121"/>
      <c r="M475" s="32"/>
      <c r="N475" s="2"/>
      <c r="O475" s="32"/>
      <c r="P475" s="31"/>
    </row>
    <row r="476" spans="1:16">
      <c r="A476" s="126"/>
      <c r="B476" s="180"/>
      <c r="C476"/>
      <c r="D476"/>
      <c r="E476" s="55"/>
      <c r="F476" s="163"/>
      <c r="G476" s="170"/>
      <c r="H476" s="59"/>
      <c r="I476" s="91"/>
      <c r="J476"/>
      <c r="K476"/>
      <c r="L476" s="121"/>
      <c r="M476" s="32"/>
      <c r="N476" s="2"/>
      <c r="O476" s="32"/>
      <c r="P476" s="31"/>
    </row>
    <row r="477" spans="1:16">
      <c r="A477" s="126"/>
      <c r="B477" s="180"/>
      <c r="C477"/>
      <c r="D477"/>
      <c r="E477" s="55"/>
      <c r="F477" s="163"/>
      <c r="G477" s="170"/>
      <c r="H477" s="59"/>
      <c r="I477" s="91"/>
      <c r="J477"/>
      <c r="K477"/>
      <c r="L477" s="121"/>
      <c r="M477" s="32"/>
      <c r="N477" s="2"/>
      <c r="O477" s="32"/>
      <c r="P477" s="31"/>
    </row>
    <row r="478" spans="1:16">
      <c r="A478" s="126"/>
      <c r="B478" s="180"/>
      <c r="C478"/>
      <c r="D478"/>
      <c r="E478" s="55"/>
      <c r="F478" s="163"/>
      <c r="G478" s="170"/>
      <c r="H478" s="59"/>
      <c r="I478" s="91"/>
      <c r="J478"/>
      <c r="K478"/>
      <c r="L478" s="121"/>
      <c r="M478" s="32"/>
      <c r="N478" s="2"/>
      <c r="O478" s="32"/>
      <c r="P478" s="31"/>
    </row>
    <row r="479" spans="1:16">
      <c r="A479" s="126"/>
      <c r="B479" s="180"/>
      <c r="C479"/>
      <c r="D479"/>
      <c r="E479" s="55"/>
      <c r="F479" s="163"/>
      <c r="G479" s="170"/>
      <c r="H479" s="59"/>
      <c r="I479" s="91"/>
      <c r="J479"/>
      <c r="K479"/>
      <c r="L479" s="121"/>
      <c r="M479" s="32"/>
      <c r="N479" s="2"/>
      <c r="O479" s="32"/>
      <c r="P479" s="31"/>
    </row>
    <row r="480" spans="1:16">
      <c r="A480" s="126"/>
      <c r="B480" s="180"/>
      <c r="C480"/>
      <c r="D480"/>
      <c r="E480" s="55"/>
      <c r="F480" s="163"/>
      <c r="G480" s="170"/>
      <c r="H480" s="59"/>
      <c r="I480" s="91"/>
      <c r="J480"/>
      <c r="K480"/>
      <c r="L480" s="121"/>
      <c r="M480" s="32"/>
      <c r="N480" s="2"/>
      <c r="O480" s="32"/>
      <c r="P480" s="31"/>
    </row>
    <row r="481" spans="1:16">
      <c r="A481" s="126"/>
      <c r="B481" s="180"/>
      <c r="C481"/>
      <c r="D481"/>
      <c r="E481" s="55"/>
      <c r="F481" s="163"/>
      <c r="G481" s="170"/>
      <c r="H481" s="59"/>
      <c r="I481" s="91"/>
      <c r="J481"/>
      <c r="K481"/>
      <c r="L481" s="121"/>
      <c r="M481" s="32"/>
      <c r="N481" s="2"/>
      <c r="O481" s="32"/>
      <c r="P481" s="31"/>
    </row>
    <row r="482" spans="1:16">
      <c r="A482" s="126"/>
      <c r="B482" s="180"/>
      <c r="C482"/>
      <c r="D482"/>
      <c r="E482" s="55"/>
      <c r="F482" s="163"/>
      <c r="G482" s="170"/>
      <c r="H482" s="59"/>
      <c r="I482" s="91"/>
      <c r="J482"/>
      <c r="K482"/>
      <c r="L482" s="121"/>
      <c r="M482" s="32"/>
      <c r="N482" s="2"/>
      <c r="O482" s="32"/>
      <c r="P482" s="31"/>
    </row>
    <row r="483" spans="1:16">
      <c r="A483" s="126"/>
      <c r="B483" s="180"/>
      <c r="C483"/>
      <c r="D483"/>
      <c r="E483" s="55"/>
      <c r="F483" s="163"/>
      <c r="G483" s="170"/>
      <c r="H483" s="59"/>
      <c r="I483" s="91"/>
      <c r="J483"/>
      <c r="K483"/>
      <c r="L483" s="121"/>
      <c r="M483" s="32"/>
      <c r="N483" s="2"/>
      <c r="O483" s="32"/>
      <c r="P483" s="31"/>
    </row>
    <row r="484" spans="1:16">
      <c r="A484" s="126"/>
      <c r="B484" s="180"/>
      <c r="C484"/>
      <c r="D484"/>
      <c r="E484" s="55"/>
      <c r="F484" s="163"/>
      <c r="G484" s="170"/>
      <c r="H484" s="59"/>
      <c r="I484" s="91"/>
      <c r="J484"/>
      <c r="K484"/>
      <c r="L484" s="121"/>
      <c r="M484" s="32"/>
      <c r="N484" s="2"/>
      <c r="O484" s="32"/>
      <c r="P484" s="31"/>
    </row>
    <row r="485" spans="1:16">
      <c r="A485" s="126"/>
      <c r="B485" s="180"/>
      <c r="C485"/>
      <c r="D485"/>
      <c r="E485" s="55"/>
      <c r="F485" s="163"/>
      <c r="G485" s="170"/>
      <c r="H485" s="59"/>
      <c r="I485" s="91"/>
      <c r="J485"/>
      <c r="K485"/>
      <c r="L485" s="121"/>
      <c r="M485" s="32"/>
      <c r="N485" s="2"/>
      <c r="O485" s="32"/>
      <c r="P485" s="31"/>
    </row>
    <row r="486" spans="1:16">
      <c r="A486" s="126"/>
      <c r="B486" s="180"/>
      <c r="C486"/>
      <c r="D486"/>
      <c r="E486" s="55"/>
      <c r="F486" s="163"/>
      <c r="G486" s="170"/>
      <c r="H486" s="59"/>
      <c r="I486" s="91"/>
      <c r="J486"/>
      <c r="K486"/>
      <c r="L486" s="121"/>
      <c r="M486" s="32"/>
      <c r="N486" s="2"/>
      <c r="O486" s="32"/>
      <c r="P486" s="31"/>
    </row>
    <row r="487" spans="1:16">
      <c r="A487" s="126"/>
      <c r="B487" s="180"/>
      <c r="C487"/>
      <c r="D487"/>
      <c r="E487" s="55"/>
      <c r="F487" s="163"/>
      <c r="G487" s="170"/>
      <c r="H487" s="59"/>
      <c r="I487" s="91"/>
      <c r="J487"/>
      <c r="K487"/>
      <c r="L487" s="121"/>
      <c r="M487" s="32"/>
      <c r="N487" s="2"/>
      <c r="O487" s="32"/>
      <c r="P487" s="31"/>
    </row>
    <row r="488" spans="1:16">
      <c r="A488" s="126"/>
      <c r="B488" s="180"/>
      <c r="C488"/>
      <c r="D488"/>
      <c r="E488" s="55"/>
      <c r="F488" s="163"/>
      <c r="G488" s="170"/>
      <c r="H488" s="59"/>
      <c r="I488" s="91"/>
      <c r="J488"/>
      <c r="K488"/>
      <c r="L488" s="121"/>
      <c r="M488" s="32"/>
      <c r="N488" s="2"/>
      <c r="O488" s="32"/>
      <c r="P488" s="31"/>
    </row>
    <row r="489" spans="1:16">
      <c r="A489" s="126"/>
      <c r="B489" s="180"/>
      <c r="C489"/>
      <c r="D489"/>
      <c r="E489" s="55"/>
      <c r="F489" s="163"/>
      <c r="G489" s="170"/>
      <c r="H489" s="59"/>
      <c r="I489" s="91"/>
      <c r="J489"/>
      <c r="K489"/>
      <c r="L489" s="121"/>
      <c r="M489" s="32"/>
      <c r="N489" s="2"/>
      <c r="O489" s="32"/>
      <c r="P489" s="31"/>
    </row>
    <row r="490" spans="1:16">
      <c r="A490" s="126"/>
      <c r="B490" s="180"/>
      <c r="C490"/>
      <c r="D490"/>
      <c r="E490" s="55"/>
      <c r="F490" s="163"/>
      <c r="G490" s="170"/>
      <c r="H490" s="59"/>
      <c r="I490" s="91"/>
      <c r="J490"/>
      <c r="K490"/>
      <c r="L490" s="121"/>
      <c r="M490" s="32"/>
      <c r="N490" s="2"/>
      <c r="O490" s="32"/>
      <c r="P490" s="31"/>
    </row>
    <row r="491" spans="1:16">
      <c r="A491" s="126"/>
      <c r="B491" s="180"/>
      <c r="C491"/>
      <c r="D491"/>
      <c r="E491" s="55"/>
      <c r="F491" s="163"/>
      <c r="G491" s="170"/>
      <c r="H491" s="59"/>
      <c r="I491" s="91"/>
      <c r="J491"/>
      <c r="K491"/>
      <c r="L491" s="121"/>
      <c r="M491" s="32"/>
      <c r="N491" s="2"/>
      <c r="O491" s="32"/>
      <c r="P491" s="31"/>
    </row>
    <row r="492" spans="1:16">
      <c r="A492" s="126"/>
      <c r="B492" s="180"/>
      <c r="C492"/>
      <c r="D492"/>
      <c r="E492" s="55"/>
      <c r="F492" s="163"/>
      <c r="G492" s="170"/>
      <c r="H492" s="59"/>
      <c r="I492" s="91"/>
      <c r="J492"/>
      <c r="K492"/>
      <c r="L492" s="121"/>
      <c r="M492" s="32"/>
      <c r="N492" s="2"/>
      <c r="O492" s="32"/>
      <c r="P492" s="31"/>
    </row>
    <row r="493" spans="1:16">
      <c r="A493" s="126"/>
      <c r="B493" s="180"/>
      <c r="C493"/>
      <c r="D493"/>
      <c r="E493" s="55"/>
      <c r="F493" s="163"/>
      <c r="G493" s="170"/>
      <c r="H493" s="59"/>
      <c r="I493" s="91"/>
      <c r="J493"/>
      <c r="K493"/>
      <c r="L493" s="121"/>
      <c r="M493" s="32"/>
      <c r="N493" s="2"/>
      <c r="O493" s="32"/>
      <c r="P493" s="31"/>
    </row>
    <row r="494" spans="1:16">
      <c r="A494" s="126"/>
      <c r="B494" s="180"/>
      <c r="C494"/>
      <c r="D494"/>
      <c r="E494" s="55"/>
      <c r="F494" s="163"/>
      <c r="G494" s="170"/>
      <c r="H494" s="59"/>
      <c r="I494" s="91"/>
      <c r="J494"/>
      <c r="K494"/>
      <c r="L494" s="121"/>
      <c r="M494" s="32"/>
      <c r="N494" s="2"/>
      <c r="O494" s="32"/>
      <c r="P494" s="31"/>
    </row>
    <row r="495" spans="1:16">
      <c r="A495" s="126"/>
      <c r="B495" s="180"/>
      <c r="C495"/>
      <c r="D495"/>
      <c r="E495" s="55"/>
      <c r="F495" s="163"/>
      <c r="G495" s="170"/>
      <c r="H495" s="59"/>
      <c r="I495" s="91"/>
      <c r="J495"/>
      <c r="K495"/>
      <c r="L495" s="121"/>
      <c r="M495" s="32"/>
      <c r="N495" s="2"/>
      <c r="O495" s="32"/>
      <c r="P495" s="31"/>
    </row>
    <row r="496" spans="1:16">
      <c r="A496" s="126"/>
      <c r="B496" s="180"/>
      <c r="C496"/>
      <c r="D496"/>
      <c r="E496" s="55"/>
      <c r="F496" s="163"/>
      <c r="G496" s="170"/>
      <c r="H496" s="59"/>
      <c r="I496" s="91"/>
      <c r="J496"/>
      <c r="K496"/>
      <c r="L496" s="121"/>
      <c r="M496" s="32"/>
      <c r="N496" s="2"/>
      <c r="O496" s="32"/>
      <c r="P496" s="31"/>
    </row>
    <row r="497" spans="1:16">
      <c r="A497" s="126"/>
      <c r="B497" s="180"/>
      <c r="C497"/>
      <c r="D497"/>
      <c r="E497" s="55"/>
      <c r="F497" s="163"/>
      <c r="G497" s="170"/>
      <c r="H497" s="59"/>
      <c r="I497" s="91"/>
      <c r="J497"/>
      <c r="K497"/>
      <c r="L497" s="121"/>
      <c r="M497" s="32"/>
      <c r="N497" s="2"/>
      <c r="O497" s="32"/>
      <c r="P497" s="31"/>
    </row>
    <row r="498" spans="1:16">
      <c r="A498" s="126"/>
      <c r="B498" s="180"/>
      <c r="C498"/>
      <c r="D498"/>
      <c r="E498" s="55"/>
      <c r="F498" s="163"/>
      <c r="G498" s="170"/>
      <c r="H498" s="59"/>
      <c r="I498" s="91"/>
      <c r="J498"/>
      <c r="K498"/>
      <c r="L498" s="121"/>
      <c r="M498" s="32"/>
      <c r="N498" s="2"/>
      <c r="O498" s="32"/>
      <c r="P498" s="31"/>
    </row>
    <row r="499" spans="1:16">
      <c r="A499" s="126"/>
      <c r="B499" s="180"/>
      <c r="C499"/>
      <c r="D499"/>
      <c r="E499" s="55"/>
      <c r="F499" s="163"/>
      <c r="G499" s="170"/>
      <c r="H499" s="59"/>
      <c r="I499" s="91"/>
      <c r="J499"/>
      <c r="K499"/>
      <c r="L499" s="121"/>
      <c r="M499" s="32"/>
      <c r="N499" s="2"/>
      <c r="O499" s="32"/>
      <c r="P499" s="31"/>
    </row>
    <row r="500" spans="1:16">
      <c r="A500" s="126"/>
      <c r="B500" s="180"/>
      <c r="C500"/>
      <c r="D500"/>
      <c r="E500" s="55"/>
      <c r="F500" s="163"/>
      <c r="G500" s="170"/>
      <c r="H500" s="59"/>
      <c r="I500" s="91"/>
      <c r="J500"/>
      <c r="K500"/>
      <c r="L500" s="121"/>
      <c r="M500" s="32"/>
      <c r="N500" s="2"/>
      <c r="O500" s="32"/>
      <c r="P500" s="31"/>
    </row>
    <row r="501" spans="1:16">
      <c r="A501" s="126"/>
      <c r="B501" s="180"/>
      <c r="C501"/>
      <c r="D501"/>
      <c r="E501" s="55"/>
      <c r="F501" s="163"/>
      <c r="G501" s="170"/>
      <c r="H501" s="59"/>
      <c r="I501" s="91"/>
      <c r="J501"/>
      <c r="K501"/>
      <c r="L501" s="121"/>
      <c r="M501" s="32"/>
      <c r="N501" s="2"/>
      <c r="O501" s="32"/>
      <c r="P501" s="31"/>
    </row>
    <row r="502" spans="1:16">
      <c r="A502" s="126"/>
      <c r="B502" s="180"/>
      <c r="C502"/>
      <c r="D502"/>
      <c r="E502" s="55"/>
      <c r="F502" s="163"/>
      <c r="G502" s="170"/>
      <c r="H502" s="59"/>
      <c r="I502" s="91"/>
      <c r="J502"/>
      <c r="K502"/>
      <c r="L502" s="121"/>
      <c r="M502" s="32"/>
      <c r="N502" s="2"/>
      <c r="O502" s="32"/>
      <c r="P502" s="31"/>
    </row>
    <row r="503" spans="1:16">
      <c r="A503" s="126"/>
      <c r="B503" s="180"/>
      <c r="C503"/>
      <c r="D503"/>
      <c r="E503" s="55"/>
      <c r="F503" s="163"/>
      <c r="G503" s="170"/>
      <c r="H503" s="59"/>
      <c r="I503" s="91"/>
      <c r="J503"/>
      <c r="K503"/>
      <c r="L503" s="121"/>
      <c r="M503" s="32"/>
      <c r="N503" s="2"/>
      <c r="O503" s="32"/>
      <c r="P503" s="31"/>
    </row>
    <row r="504" spans="1:16">
      <c r="A504" s="126"/>
      <c r="B504" s="180"/>
      <c r="C504"/>
      <c r="D504"/>
      <c r="E504" s="55"/>
      <c r="F504" s="163"/>
      <c r="G504" s="170"/>
      <c r="H504" s="59"/>
      <c r="I504" s="91"/>
      <c r="J504"/>
      <c r="K504"/>
      <c r="L504" s="121"/>
      <c r="M504" s="32"/>
      <c r="N504" s="2"/>
      <c r="O504" s="32"/>
      <c r="P504" s="31"/>
    </row>
    <row r="505" spans="1:16">
      <c r="A505" s="126"/>
      <c r="B505" s="180"/>
      <c r="C505"/>
      <c r="D505"/>
      <c r="E505" s="55"/>
      <c r="F505" s="163"/>
      <c r="G505" s="170"/>
      <c r="H505" s="59"/>
      <c r="I505" s="91"/>
      <c r="J505"/>
      <c r="K505"/>
      <c r="L505" s="121"/>
      <c r="M505" s="32"/>
      <c r="N505" s="2"/>
      <c r="O505" s="32"/>
      <c r="P505" s="31"/>
    </row>
    <row r="506" spans="1:16">
      <c r="A506" s="126"/>
      <c r="B506" s="180"/>
      <c r="C506"/>
      <c r="D506"/>
      <c r="E506" s="55"/>
      <c r="F506" s="163"/>
      <c r="G506" s="170"/>
      <c r="H506" s="59"/>
      <c r="I506" s="91"/>
      <c r="J506"/>
      <c r="K506"/>
      <c r="L506" s="121"/>
      <c r="M506" s="32"/>
      <c r="N506" s="2"/>
      <c r="O506" s="32"/>
      <c r="P506" s="31"/>
    </row>
    <row r="507" spans="1:16">
      <c r="A507" s="126"/>
      <c r="B507" s="180"/>
      <c r="C507"/>
      <c r="D507"/>
      <c r="E507" s="55"/>
      <c r="F507" s="163"/>
      <c r="G507" s="170"/>
      <c r="H507" s="59"/>
      <c r="I507" s="91"/>
      <c r="J507"/>
      <c r="K507"/>
      <c r="L507" s="121"/>
      <c r="M507" s="32"/>
      <c r="N507" s="2"/>
      <c r="O507" s="32"/>
      <c r="P507" s="31"/>
    </row>
    <row r="508" spans="1:16">
      <c r="A508" s="126"/>
      <c r="B508" s="180"/>
      <c r="C508"/>
      <c r="D508"/>
      <c r="E508" s="55"/>
      <c r="F508" s="163"/>
      <c r="G508" s="170"/>
      <c r="H508" s="59"/>
      <c r="I508" s="91"/>
      <c r="J508"/>
      <c r="K508"/>
      <c r="L508" s="121"/>
      <c r="M508" s="32"/>
      <c r="N508" s="2"/>
      <c r="O508" s="32"/>
      <c r="P508" s="31"/>
    </row>
    <row r="509" spans="1:16">
      <c r="A509" s="126"/>
      <c r="B509" s="180"/>
      <c r="C509"/>
      <c r="D509"/>
      <c r="E509" s="55"/>
      <c r="F509" s="163"/>
      <c r="G509" s="170"/>
      <c r="H509" s="59"/>
      <c r="I509" s="91"/>
      <c r="J509"/>
      <c r="K509"/>
      <c r="L509" s="121"/>
      <c r="M509" s="32"/>
      <c r="N509" s="2"/>
      <c r="O509" s="32"/>
      <c r="P509" s="31"/>
    </row>
    <row r="510" spans="1:16">
      <c r="A510" s="126"/>
      <c r="B510" s="180"/>
      <c r="C510"/>
      <c r="D510"/>
      <c r="E510" s="55"/>
      <c r="F510" s="163"/>
      <c r="G510" s="170"/>
      <c r="H510" s="59"/>
      <c r="I510" s="91"/>
      <c r="J510"/>
      <c r="K510"/>
      <c r="L510" s="121"/>
      <c r="M510" s="32"/>
      <c r="N510" s="2"/>
      <c r="O510" s="32"/>
      <c r="P510" s="31"/>
    </row>
    <row r="511" spans="1:16">
      <c r="A511" s="126"/>
      <c r="B511" s="180"/>
      <c r="C511"/>
      <c r="D511"/>
      <c r="E511" s="55"/>
      <c r="F511" s="163"/>
      <c r="G511" s="170"/>
      <c r="H511" s="59"/>
      <c r="I511" s="91"/>
      <c r="J511"/>
      <c r="K511"/>
      <c r="L511" s="121"/>
      <c r="M511" s="32"/>
      <c r="N511" s="2"/>
      <c r="O511" s="32"/>
      <c r="P511" s="31"/>
    </row>
    <row r="512" spans="1:16">
      <c r="A512" s="126"/>
      <c r="B512" s="180"/>
      <c r="C512"/>
      <c r="D512"/>
      <c r="E512" s="55"/>
      <c r="F512" s="163"/>
      <c r="G512" s="170"/>
      <c r="H512" s="59"/>
      <c r="I512" s="91"/>
      <c r="J512"/>
      <c r="K512"/>
      <c r="L512" s="121"/>
      <c r="M512" s="32"/>
      <c r="N512" s="2"/>
      <c r="O512" s="32"/>
      <c r="P512" s="31"/>
    </row>
    <row r="513" spans="1:16">
      <c r="A513" s="126"/>
      <c r="B513" s="180"/>
      <c r="C513"/>
      <c r="D513"/>
      <c r="E513" s="55"/>
      <c r="F513" s="163"/>
      <c r="G513" s="170"/>
      <c r="H513" s="59"/>
      <c r="I513" s="91"/>
      <c r="J513"/>
      <c r="K513"/>
      <c r="L513" s="121"/>
      <c r="M513" s="32"/>
      <c r="N513" s="2"/>
      <c r="O513" s="32"/>
      <c r="P513" s="31"/>
    </row>
    <row r="514" spans="1:16">
      <c r="A514" s="126"/>
      <c r="B514" s="180"/>
      <c r="C514"/>
      <c r="D514"/>
      <c r="E514" s="55"/>
      <c r="F514" s="163"/>
      <c r="G514" s="170"/>
      <c r="H514" s="59"/>
      <c r="I514" s="91"/>
      <c r="J514"/>
      <c r="K514"/>
      <c r="L514" s="121"/>
      <c r="M514" s="32"/>
      <c r="N514" s="2"/>
      <c r="O514" s="32"/>
      <c r="P514" s="31"/>
    </row>
    <row r="515" spans="1:16">
      <c r="A515" s="126"/>
      <c r="B515" s="180"/>
      <c r="C515"/>
      <c r="D515"/>
      <c r="E515" s="55"/>
      <c r="F515" s="163"/>
      <c r="G515" s="170"/>
      <c r="H515" s="59"/>
      <c r="I515" s="91"/>
      <c r="J515"/>
      <c r="K515"/>
      <c r="L515" s="121"/>
      <c r="M515" s="32"/>
      <c r="N515" s="2"/>
      <c r="O515" s="32"/>
      <c r="P515" s="31"/>
    </row>
    <row r="516" spans="1:16">
      <c r="A516" s="126"/>
      <c r="B516" s="180"/>
      <c r="C516"/>
      <c r="D516"/>
      <c r="E516" s="55"/>
      <c r="F516" s="163"/>
      <c r="G516" s="170"/>
      <c r="H516" s="59"/>
      <c r="I516" s="91"/>
      <c r="J516"/>
      <c r="K516"/>
      <c r="L516" s="121"/>
      <c r="M516" s="32"/>
      <c r="N516" s="2"/>
      <c r="O516" s="32"/>
      <c r="P516" s="31"/>
    </row>
    <row r="517" spans="1:16">
      <c r="A517" s="126"/>
      <c r="B517" s="180"/>
      <c r="C517"/>
      <c r="D517"/>
      <c r="E517" s="55"/>
      <c r="F517" s="163"/>
      <c r="G517" s="170"/>
      <c r="H517" s="59"/>
      <c r="I517" s="91"/>
      <c r="J517"/>
      <c r="K517"/>
      <c r="L517" s="121"/>
      <c r="M517" s="32"/>
      <c r="N517" s="2"/>
      <c r="O517" s="32"/>
      <c r="P517" s="31"/>
    </row>
    <row r="518" spans="1:16">
      <c r="A518" s="126"/>
      <c r="B518" s="180"/>
      <c r="C518"/>
      <c r="D518"/>
      <c r="E518" s="55"/>
      <c r="F518" s="163"/>
      <c r="G518" s="170"/>
      <c r="H518" s="59"/>
      <c r="I518" s="91"/>
      <c r="J518"/>
      <c r="K518"/>
      <c r="L518" s="121"/>
      <c r="M518" s="32"/>
      <c r="N518" s="2"/>
      <c r="O518" s="32"/>
      <c r="P518" s="31"/>
    </row>
    <row r="519" spans="1:16">
      <c r="A519" s="126"/>
      <c r="B519" s="180"/>
      <c r="C519"/>
      <c r="D519"/>
      <c r="E519" s="55"/>
      <c r="F519" s="163"/>
      <c r="G519" s="170"/>
      <c r="H519" s="59"/>
      <c r="I519" s="91"/>
      <c r="J519"/>
      <c r="K519"/>
      <c r="L519" s="121"/>
      <c r="M519" s="32"/>
      <c r="N519" s="2"/>
      <c r="O519" s="32"/>
      <c r="P519" s="31"/>
    </row>
    <row r="520" spans="1:16">
      <c r="A520" s="126"/>
      <c r="B520" s="180"/>
      <c r="C520"/>
      <c r="D520"/>
      <c r="E520" s="55"/>
      <c r="F520" s="163"/>
      <c r="G520" s="170"/>
      <c r="H520" s="59"/>
      <c r="I520" s="91"/>
      <c r="J520"/>
      <c r="K520"/>
      <c r="L520" s="121"/>
      <c r="M520" s="32"/>
      <c r="N520" s="2"/>
      <c r="O520" s="32"/>
      <c r="P520" s="31"/>
    </row>
    <row r="521" spans="1:16">
      <c r="A521" s="126"/>
      <c r="B521" s="180"/>
      <c r="C521"/>
      <c r="D521"/>
      <c r="E521" s="55"/>
      <c r="F521" s="163"/>
      <c r="G521" s="170"/>
      <c r="H521" s="59"/>
      <c r="I521" s="91"/>
      <c r="J521"/>
      <c r="K521"/>
      <c r="L521" s="121"/>
      <c r="M521" s="32"/>
      <c r="N521" s="2"/>
      <c r="O521" s="32"/>
      <c r="P521" s="31"/>
    </row>
    <row r="522" spans="1:16">
      <c r="A522" s="126"/>
      <c r="B522" s="180"/>
      <c r="C522"/>
      <c r="D522"/>
      <c r="E522" s="55"/>
      <c r="F522" s="163"/>
      <c r="G522" s="170"/>
      <c r="H522" s="59"/>
      <c r="I522" s="91"/>
      <c r="J522"/>
      <c r="K522"/>
      <c r="L522" s="121"/>
      <c r="M522" s="32"/>
      <c r="N522" s="2"/>
      <c r="O522" s="32"/>
      <c r="P522" s="31"/>
    </row>
    <row r="523" spans="1:16">
      <c r="A523" s="126"/>
      <c r="B523" s="180"/>
      <c r="C523"/>
      <c r="D523"/>
      <c r="E523" s="55"/>
      <c r="F523" s="163"/>
      <c r="G523" s="170"/>
      <c r="H523" s="59"/>
      <c r="I523" s="91"/>
      <c r="J523"/>
      <c r="K523"/>
      <c r="L523" s="121"/>
      <c r="M523" s="32"/>
      <c r="N523" s="2"/>
      <c r="O523" s="32"/>
      <c r="P523" s="31"/>
    </row>
    <row r="524" spans="1:16">
      <c r="A524" s="126"/>
      <c r="B524" s="180"/>
      <c r="C524"/>
      <c r="D524"/>
      <c r="E524" s="55"/>
      <c r="F524" s="163"/>
      <c r="G524" s="170"/>
      <c r="H524" s="59"/>
      <c r="I524" s="91"/>
      <c r="J524"/>
      <c r="K524"/>
      <c r="L524" s="121"/>
      <c r="M524" s="32"/>
      <c r="N524" s="2"/>
      <c r="O524" s="32"/>
      <c r="P524" s="31"/>
    </row>
    <row r="525" spans="1:16">
      <c r="A525" s="126"/>
      <c r="B525" s="180"/>
      <c r="C525"/>
      <c r="D525"/>
      <c r="E525" s="55"/>
      <c r="F525" s="163"/>
      <c r="G525" s="170"/>
      <c r="H525" s="59"/>
      <c r="I525" s="91"/>
      <c r="J525"/>
      <c r="K525"/>
      <c r="L525" s="121"/>
      <c r="M525" s="32"/>
      <c r="N525" s="2"/>
      <c r="O525" s="32"/>
      <c r="P525" s="31"/>
    </row>
    <row r="526" spans="1:16">
      <c r="A526" s="126"/>
      <c r="B526" s="180"/>
      <c r="C526"/>
      <c r="D526"/>
      <c r="E526" s="55"/>
      <c r="F526" s="163"/>
      <c r="G526" s="170"/>
      <c r="H526" s="59"/>
      <c r="I526" s="91"/>
      <c r="J526"/>
      <c r="K526"/>
      <c r="L526" s="121"/>
      <c r="M526" s="32"/>
      <c r="N526" s="2"/>
      <c r="O526" s="32"/>
      <c r="P526" s="31"/>
    </row>
    <row r="527" spans="1:16">
      <c r="A527" s="126"/>
      <c r="B527" s="180"/>
      <c r="C527"/>
      <c r="D527"/>
      <c r="E527" s="55"/>
      <c r="F527" s="163"/>
      <c r="G527" s="170"/>
      <c r="H527" s="59"/>
      <c r="I527" s="91"/>
      <c r="J527"/>
      <c r="K527"/>
      <c r="L527" s="121"/>
      <c r="M527" s="32"/>
      <c r="N527" s="2"/>
      <c r="O527" s="32"/>
      <c r="P527" s="31"/>
    </row>
    <row r="528" spans="1:16">
      <c r="A528" s="126"/>
      <c r="B528" s="180"/>
      <c r="C528"/>
      <c r="D528"/>
      <c r="E528" s="55"/>
      <c r="F528" s="163"/>
      <c r="G528" s="170"/>
      <c r="H528" s="59"/>
      <c r="I528" s="91"/>
      <c r="J528"/>
      <c r="K528"/>
      <c r="L528" s="121"/>
      <c r="M528" s="32"/>
      <c r="N528" s="2"/>
      <c r="O528" s="32"/>
      <c r="P528" s="31"/>
    </row>
    <row r="529" spans="1:16">
      <c r="A529" s="126"/>
      <c r="B529" s="180"/>
      <c r="C529"/>
      <c r="D529"/>
      <c r="E529" s="55"/>
      <c r="F529" s="163"/>
      <c r="G529" s="170"/>
      <c r="H529" s="59"/>
      <c r="I529" s="91"/>
      <c r="J529"/>
      <c r="K529"/>
      <c r="L529" s="121"/>
      <c r="M529" s="32"/>
      <c r="N529" s="2"/>
      <c r="O529" s="32"/>
      <c r="P529" s="31"/>
    </row>
    <row r="530" spans="1:16">
      <c r="A530" s="126"/>
      <c r="B530" s="180"/>
      <c r="C530"/>
      <c r="D530"/>
      <c r="E530" s="55"/>
      <c r="F530" s="163"/>
      <c r="G530" s="170"/>
      <c r="H530" s="59"/>
      <c r="I530" s="91"/>
      <c r="J530"/>
      <c r="K530"/>
      <c r="L530" s="121"/>
      <c r="M530" s="32"/>
      <c r="N530" s="2"/>
      <c r="O530" s="32"/>
      <c r="P530" s="31"/>
    </row>
    <row r="531" spans="1:16">
      <c r="A531" s="126"/>
      <c r="B531" s="180"/>
      <c r="C531"/>
      <c r="D531"/>
      <c r="E531" s="55"/>
      <c r="F531" s="163"/>
      <c r="G531" s="170"/>
      <c r="H531" s="59"/>
      <c r="I531" s="91"/>
      <c r="J531"/>
      <c r="K531"/>
      <c r="L531" s="121"/>
      <c r="M531" s="32"/>
      <c r="N531" s="2"/>
      <c r="O531" s="32"/>
      <c r="P531" s="31"/>
    </row>
    <row r="532" spans="1:16">
      <c r="A532" s="126"/>
      <c r="B532" s="180"/>
      <c r="C532"/>
      <c r="D532"/>
      <c r="E532" s="55"/>
      <c r="F532" s="163"/>
      <c r="G532" s="170"/>
      <c r="H532" s="59"/>
      <c r="I532" s="91"/>
      <c r="J532"/>
      <c r="K532"/>
      <c r="L532" s="121"/>
      <c r="M532" s="32"/>
      <c r="N532" s="2"/>
      <c r="O532" s="32"/>
      <c r="P532" s="31"/>
    </row>
    <row r="533" spans="1:16">
      <c r="A533" s="126"/>
      <c r="B533" s="180"/>
      <c r="C533"/>
      <c r="D533"/>
      <c r="E533" s="55"/>
      <c r="F533" s="163"/>
      <c r="G533" s="170"/>
      <c r="H533" s="59"/>
      <c r="I533" s="91"/>
      <c r="J533"/>
      <c r="K533"/>
      <c r="L533" s="121"/>
      <c r="M533" s="32"/>
      <c r="N533" s="2"/>
      <c r="O533" s="32"/>
      <c r="P533" s="31"/>
    </row>
    <row r="534" spans="1:16">
      <c r="A534" s="126"/>
      <c r="B534" s="180"/>
      <c r="C534"/>
      <c r="D534"/>
      <c r="E534" s="55"/>
      <c r="F534" s="163"/>
      <c r="G534" s="170"/>
      <c r="H534" s="59"/>
      <c r="I534" s="91"/>
      <c r="J534"/>
      <c r="K534"/>
      <c r="L534" s="121"/>
      <c r="M534" s="32"/>
      <c r="N534" s="2"/>
      <c r="O534" s="32"/>
      <c r="P534" s="31"/>
    </row>
    <row r="535" spans="1:16">
      <c r="A535" s="126"/>
      <c r="B535" s="180"/>
      <c r="C535"/>
      <c r="D535"/>
      <c r="E535" s="55"/>
      <c r="F535" s="163"/>
      <c r="G535" s="170"/>
      <c r="H535" s="59"/>
      <c r="I535" s="91"/>
      <c r="J535"/>
      <c r="K535"/>
      <c r="L535" s="121"/>
      <c r="M535" s="32"/>
      <c r="N535" s="2"/>
      <c r="O535" s="32"/>
      <c r="P535" s="31"/>
    </row>
    <row r="536" spans="1:16">
      <c r="A536" s="126"/>
      <c r="B536" s="180"/>
      <c r="C536"/>
      <c r="D536"/>
      <c r="E536" s="55"/>
      <c r="F536" s="163"/>
      <c r="G536" s="170"/>
      <c r="H536" s="59"/>
      <c r="I536" s="91"/>
      <c r="J536"/>
      <c r="K536"/>
      <c r="L536" s="121"/>
      <c r="M536" s="32"/>
      <c r="N536" s="2"/>
      <c r="O536" s="32"/>
      <c r="P536" s="31"/>
    </row>
    <row r="537" spans="1:16">
      <c r="A537" s="126"/>
      <c r="B537" s="180"/>
      <c r="C537"/>
      <c r="D537"/>
      <c r="E537" s="55"/>
      <c r="F537" s="163"/>
      <c r="G537" s="170"/>
      <c r="H537" s="59"/>
      <c r="I537" s="91"/>
      <c r="J537"/>
      <c r="K537"/>
      <c r="L537" s="121"/>
      <c r="M537" s="32"/>
      <c r="N537" s="2"/>
      <c r="O537" s="32"/>
      <c r="P537" s="31"/>
    </row>
    <row r="538" spans="1:16">
      <c r="A538" s="126"/>
      <c r="B538" s="180"/>
      <c r="C538"/>
      <c r="D538"/>
      <c r="E538" s="55"/>
      <c r="F538" s="163"/>
      <c r="G538" s="170"/>
      <c r="H538" s="59"/>
      <c r="I538" s="91"/>
      <c r="J538"/>
      <c r="K538"/>
      <c r="L538" s="121"/>
      <c r="M538" s="32"/>
      <c r="N538" s="2"/>
      <c r="O538" s="32"/>
      <c r="P538" s="31"/>
    </row>
    <row r="539" spans="1:16">
      <c r="A539" s="126"/>
      <c r="B539" s="180"/>
      <c r="C539"/>
      <c r="D539"/>
      <c r="E539" s="55"/>
      <c r="F539" s="163"/>
      <c r="G539" s="170"/>
      <c r="H539" s="59"/>
      <c r="I539" s="91"/>
      <c r="J539"/>
      <c r="K539"/>
      <c r="L539" s="121"/>
      <c r="M539" s="32"/>
      <c r="N539" s="2"/>
      <c r="O539" s="32"/>
      <c r="P539" s="31"/>
    </row>
    <row r="540" spans="1:16">
      <c r="A540" s="126"/>
      <c r="B540" s="180"/>
      <c r="C540"/>
      <c r="D540"/>
      <c r="E540" s="55"/>
      <c r="F540" s="163"/>
      <c r="G540" s="170"/>
      <c r="H540" s="59"/>
      <c r="I540" s="91"/>
      <c r="J540"/>
      <c r="K540"/>
      <c r="L540" s="121"/>
      <c r="M540" s="32"/>
      <c r="N540" s="2"/>
      <c r="O540" s="32"/>
      <c r="P540" s="31"/>
    </row>
    <row r="541" spans="1:16">
      <c r="A541" s="126"/>
      <c r="B541" s="180"/>
      <c r="C541"/>
      <c r="D541"/>
      <c r="E541" s="55"/>
      <c r="F541" s="163"/>
      <c r="G541" s="170"/>
      <c r="H541" s="59"/>
      <c r="I541" s="91"/>
      <c r="J541"/>
      <c r="K541"/>
      <c r="L541" s="121"/>
      <c r="M541" s="32"/>
      <c r="N541" s="2"/>
      <c r="O541" s="32"/>
      <c r="P541" s="31"/>
    </row>
    <row r="542" spans="1:16">
      <c r="A542" s="126"/>
      <c r="B542" s="180"/>
      <c r="C542"/>
      <c r="D542"/>
      <c r="E542" s="55"/>
      <c r="F542" s="163"/>
      <c r="G542" s="170"/>
      <c r="H542" s="59"/>
      <c r="I542" s="91"/>
      <c r="J542"/>
      <c r="K542"/>
      <c r="L542" s="121"/>
      <c r="M542" s="32"/>
      <c r="N542" s="2"/>
      <c r="O542" s="32"/>
      <c r="P542" s="31"/>
    </row>
    <row r="543" spans="1:16">
      <c r="A543" s="126"/>
      <c r="B543" s="180"/>
      <c r="C543"/>
      <c r="D543"/>
      <c r="E543" s="55"/>
      <c r="F543" s="163"/>
      <c r="G543" s="170"/>
      <c r="H543" s="59"/>
      <c r="I543" s="91"/>
      <c r="J543"/>
      <c r="K543"/>
      <c r="L543" s="121"/>
      <c r="M543" s="32"/>
      <c r="N543" s="2"/>
      <c r="O543" s="32"/>
      <c r="P543" s="31"/>
    </row>
    <row r="544" spans="1:16">
      <c r="A544" s="126"/>
      <c r="B544" s="180"/>
      <c r="C544"/>
      <c r="D544"/>
      <c r="E544" s="55"/>
      <c r="F544" s="163"/>
      <c r="G544" s="170"/>
      <c r="H544" s="59"/>
      <c r="I544" s="91"/>
      <c r="J544"/>
      <c r="K544"/>
      <c r="L544" s="121"/>
      <c r="M544" s="32"/>
      <c r="N544" s="2"/>
      <c r="O544" s="32"/>
      <c r="P544" s="31"/>
    </row>
    <row r="545" spans="1:16">
      <c r="A545" s="126"/>
      <c r="B545" s="180"/>
      <c r="C545"/>
      <c r="D545"/>
      <c r="E545" s="55"/>
      <c r="F545" s="163"/>
      <c r="G545" s="170"/>
      <c r="H545" s="59"/>
      <c r="I545" s="91"/>
      <c r="J545"/>
      <c r="K545"/>
      <c r="L545" s="121"/>
      <c r="M545" s="32"/>
      <c r="N545" s="2"/>
      <c r="O545" s="32"/>
      <c r="P545" s="31"/>
    </row>
    <row r="546" spans="1:16">
      <c r="A546" s="126"/>
      <c r="B546" s="180"/>
      <c r="C546"/>
      <c r="D546"/>
      <c r="E546" s="55"/>
      <c r="F546" s="163"/>
      <c r="G546" s="170"/>
      <c r="H546" s="59"/>
      <c r="I546" s="91"/>
      <c r="J546"/>
      <c r="K546"/>
      <c r="L546" s="121"/>
      <c r="M546" s="32"/>
      <c r="N546" s="2"/>
      <c r="O546" s="32"/>
      <c r="P546" s="31"/>
    </row>
    <row r="547" spans="1:16">
      <c r="A547" s="126"/>
      <c r="B547" s="180"/>
      <c r="C547"/>
      <c r="D547"/>
      <c r="E547" s="55"/>
      <c r="F547" s="163"/>
      <c r="G547" s="170"/>
      <c r="H547" s="59"/>
      <c r="I547" s="91"/>
      <c r="J547"/>
      <c r="K547"/>
      <c r="L547" s="121"/>
      <c r="M547" s="32"/>
      <c r="N547" s="2"/>
      <c r="O547" s="32"/>
      <c r="P547" s="31"/>
    </row>
    <row r="548" spans="1:16">
      <c r="A548" s="126"/>
      <c r="B548" s="180"/>
      <c r="C548"/>
      <c r="D548"/>
      <c r="E548" s="55"/>
      <c r="F548" s="163"/>
      <c r="G548" s="170"/>
      <c r="H548" s="59"/>
      <c r="I548" s="91"/>
      <c r="J548"/>
      <c r="K548"/>
      <c r="L548" s="121"/>
      <c r="M548" s="32"/>
      <c r="N548" s="2"/>
      <c r="O548" s="32"/>
      <c r="P548" s="31"/>
    </row>
    <row r="549" spans="1:16">
      <c r="A549" s="126"/>
      <c r="B549" s="180"/>
      <c r="C549"/>
      <c r="D549"/>
      <c r="E549" s="55"/>
      <c r="F549" s="163"/>
      <c r="G549" s="170"/>
      <c r="H549" s="59"/>
      <c r="I549" s="91"/>
      <c r="J549"/>
      <c r="K549"/>
      <c r="L549" s="121"/>
      <c r="M549" s="32"/>
      <c r="N549" s="2"/>
      <c r="O549" s="32"/>
      <c r="P549" s="31"/>
    </row>
    <row r="550" spans="1:16">
      <c r="A550" s="126"/>
      <c r="B550" s="180"/>
      <c r="C550"/>
      <c r="D550"/>
      <c r="E550" s="55"/>
      <c r="F550" s="163"/>
      <c r="G550" s="170"/>
      <c r="H550" s="59"/>
      <c r="I550" s="91"/>
      <c r="J550"/>
      <c r="K550"/>
      <c r="L550" s="121"/>
      <c r="M550" s="32"/>
      <c r="N550" s="2"/>
      <c r="O550" s="32"/>
      <c r="P550" s="31"/>
    </row>
    <row r="551" spans="1:16">
      <c r="A551" s="126"/>
      <c r="B551" s="180"/>
      <c r="C551"/>
      <c r="D551"/>
      <c r="E551" s="55"/>
      <c r="F551" s="163"/>
      <c r="G551" s="170"/>
      <c r="H551" s="59"/>
      <c r="I551" s="91"/>
      <c r="J551"/>
      <c r="K551"/>
      <c r="L551" s="121"/>
      <c r="M551" s="32"/>
      <c r="N551" s="2"/>
      <c r="O551" s="32"/>
      <c r="P551" s="31"/>
    </row>
    <row r="552" spans="1:16">
      <c r="A552" s="126"/>
      <c r="B552" s="180"/>
      <c r="C552"/>
      <c r="D552"/>
      <c r="E552" s="55"/>
      <c r="F552" s="163"/>
      <c r="G552" s="170"/>
      <c r="H552" s="59"/>
      <c r="I552" s="91"/>
      <c r="J552"/>
      <c r="K552"/>
      <c r="L552" s="121"/>
      <c r="M552" s="32"/>
      <c r="N552" s="2"/>
      <c r="O552" s="32"/>
      <c r="P552" s="31"/>
    </row>
    <row r="553" spans="1:16">
      <c r="A553" s="126"/>
      <c r="B553" s="180"/>
      <c r="C553"/>
      <c r="D553"/>
      <c r="E553" s="55"/>
      <c r="F553" s="163"/>
      <c r="G553" s="170"/>
      <c r="H553" s="59"/>
      <c r="I553" s="91"/>
      <c r="J553"/>
      <c r="K553"/>
      <c r="L553" s="121"/>
      <c r="M553" s="32"/>
      <c r="N553" s="2"/>
      <c r="O553" s="32"/>
      <c r="P553" s="31"/>
    </row>
    <row r="554" spans="1:16">
      <c r="A554" s="126"/>
      <c r="B554" s="180"/>
      <c r="C554"/>
      <c r="D554"/>
      <c r="E554" s="55"/>
      <c r="F554" s="163"/>
      <c r="G554" s="170"/>
      <c r="H554" s="59"/>
      <c r="I554" s="91"/>
      <c r="J554"/>
      <c r="K554"/>
      <c r="L554" s="121"/>
      <c r="M554" s="32"/>
      <c r="N554" s="2"/>
      <c r="O554" s="32"/>
      <c r="P554" s="31"/>
    </row>
    <row r="555" spans="1:16">
      <c r="A555" s="126"/>
      <c r="B555" s="180"/>
      <c r="C555"/>
      <c r="D555"/>
      <c r="E555" s="55"/>
      <c r="F555" s="163"/>
      <c r="G555" s="170"/>
      <c r="H555" s="59"/>
      <c r="I555" s="91"/>
      <c r="J555"/>
      <c r="K555"/>
      <c r="L555" s="121"/>
      <c r="M555" s="32"/>
      <c r="N555" s="2"/>
      <c r="O555" s="32"/>
      <c r="P555" s="31"/>
    </row>
    <row r="556" spans="1:16">
      <c r="A556" s="126"/>
      <c r="B556" s="180"/>
      <c r="C556"/>
      <c r="D556"/>
      <c r="E556" s="55"/>
      <c r="F556" s="163"/>
      <c r="G556" s="170"/>
      <c r="H556" s="59"/>
      <c r="I556" s="91"/>
      <c r="J556"/>
      <c r="K556"/>
      <c r="L556" s="121"/>
      <c r="M556" s="32"/>
      <c r="N556" s="2"/>
      <c r="O556" s="32"/>
      <c r="P556" s="31"/>
    </row>
    <row r="557" spans="1:16">
      <c r="A557" s="126"/>
      <c r="B557" s="180"/>
      <c r="C557"/>
      <c r="D557"/>
      <c r="E557" s="55"/>
      <c r="F557" s="163"/>
      <c r="G557" s="170"/>
      <c r="H557" s="59"/>
      <c r="I557" s="91"/>
      <c r="J557"/>
      <c r="K557"/>
      <c r="L557" s="121"/>
      <c r="M557" s="32"/>
      <c r="N557" s="2"/>
      <c r="O557" s="32"/>
      <c r="P557" s="31"/>
    </row>
    <row r="558" spans="1:16">
      <c r="A558" s="126"/>
      <c r="B558" s="180"/>
      <c r="C558"/>
      <c r="D558"/>
      <c r="E558" s="55"/>
      <c r="F558" s="163"/>
      <c r="G558" s="170"/>
      <c r="H558" s="59"/>
      <c r="I558" s="91"/>
      <c r="J558"/>
      <c r="K558"/>
      <c r="L558" s="121"/>
      <c r="M558" s="32"/>
      <c r="N558" s="2"/>
      <c r="O558" s="32"/>
      <c r="P558" s="31"/>
    </row>
    <row r="559" spans="1:16">
      <c r="A559" s="126"/>
      <c r="B559" s="180"/>
      <c r="C559"/>
      <c r="D559"/>
      <c r="E559" s="55"/>
      <c r="F559" s="163"/>
      <c r="G559" s="170"/>
      <c r="H559" s="59"/>
      <c r="I559" s="91"/>
      <c r="J559"/>
      <c r="K559"/>
      <c r="L559" s="121"/>
      <c r="M559" s="32"/>
      <c r="N559" s="2"/>
      <c r="O559" s="32"/>
      <c r="P559" s="31"/>
    </row>
    <row r="560" spans="1:16">
      <c r="A560" s="126"/>
      <c r="B560" s="180"/>
      <c r="C560"/>
      <c r="D560"/>
      <c r="E560" s="55"/>
      <c r="F560" s="163"/>
      <c r="G560" s="170"/>
      <c r="H560" s="59"/>
      <c r="I560" s="91"/>
      <c r="J560"/>
      <c r="K560"/>
      <c r="L560" s="121"/>
      <c r="M560" s="32"/>
      <c r="N560" s="2"/>
      <c r="O560" s="32"/>
      <c r="P560" s="31"/>
    </row>
    <row r="561" spans="1:16">
      <c r="A561" s="126"/>
      <c r="B561" s="180"/>
      <c r="C561"/>
      <c r="D561"/>
      <c r="E561" s="55"/>
      <c r="F561" s="163"/>
      <c r="G561" s="170"/>
      <c r="H561" s="59"/>
      <c r="I561" s="91"/>
      <c r="J561"/>
      <c r="K561"/>
      <c r="L561" s="121"/>
      <c r="M561" s="32"/>
      <c r="N561" s="2"/>
      <c r="O561" s="32"/>
      <c r="P561" s="31"/>
    </row>
    <row r="562" spans="1:16">
      <c r="A562" s="126"/>
      <c r="B562" s="180"/>
      <c r="C562"/>
      <c r="D562"/>
      <c r="E562" s="55"/>
      <c r="F562" s="163"/>
      <c r="G562" s="170"/>
      <c r="H562" s="59"/>
      <c r="I562" s="91"/>
      <c r="J562"/>
      <c r="K562"/>
      <c r="L562" s="121"/>
      <c r="M562" s="32"/>
      <c r="N562" s="2"/>
      <c r="O562" s="32"/>
      <c r="P562" s="31"/>
    </row>
    <row r="563" spans="1:16">
      <c r="A563" s="126"/>
      <c r="B563" s="180"/>
      <c r="C563"/>
      <c r="D563"/>
      <c r="E563" s="55"/>
      <c r="F563" s="163"/>
      <c r="G563" s="170"/>
      <c r="H563" s="59"/>
      <c r="I563" s="91"/>
      <c r="J563"/>
      <c r="K563"/>
      <c r="L563" s="121"/>
      <c r="M563" s="32"/>
      <c r="N563" s="2"/>
      <c r="O563" s="32"/>
      <c r="P563" s="31"/>
    </row>
    <row r="564" spans="1:16">
      <c r="A564" s="126"/>
      <c r="B564" s="180"/>
      <c r="C564"/>
      <c r="D564"/>
      <c r="E564" s="55"/>
      <c r="F564" s="163"/>
      <c r="G564" s="170"/>
      <c r="H564" s="59"/>
      <c r="I564" s="91"/>
      <c r="J564"/>
      <c r="K564"/>
      <c r="L564" s="121"/>
      <c r="M564" s="32"/>
      <c r="N564" s="2"/>
      <c r="O564" s="32"/>
      <c r="P564" s="31"/>
    </row>
    <row r="565" spans="1:16">
      <c r="A565" s="126"/>
      <c r="B565" s="180"/>
      <c r="C565"/>
      <c r="D565"/>
      <c r="E565" s="55"/>
      <c r="F565" s="163"/>
      <c r="G565" s="170"/>
      <c r="H565" s="59"/>
      <c r="I565" s="91"/>
      <c r="J565"/>
      <c r="K565"/>
      <c r="L565" s="121"/>
      <c r="M565" s="32"/>
      <c r="N565" s="2"/>
      <c r="O565" s="32"/>
      <c r="P565" s="31"/>
    </row>
    <row r="566" spans="1:16">
      <c r="A566" s="126"/>
      <c r="B566" s="180"/>
      <c r="C566"/>
      <c r="D566"/>
      <c r="E566" s="55"/>
      <c r="F566" s="163"/>
      <c r="G566" s="170"/>
      <c r="H566" s="59"/>
      <c r="I566" s="91"/>
      <c r="J566"/>
      <c r="K566"/>
      <c r="L566" s="121"/>
      <c r="M566" s="32"/>
      <c r="N566" s="2"/>
      <c r="O566" s="32"/>
      <c r="P566" s="31"/>
    </row>
    <row r="567" spans="1:16">
      <c r="A567" s="126"/>
      <c r="B567" s="180"/>
      <c r="C567"/>
      <c r="D567"/>
      <c r="E567" s="55"/>
      <c r="F567" s="163"/>
      <c r="G567" s="170"/>
      <c r="H567" s="59"/>
      <c r="I567" s="91"/>
      <c r="J567"/>
      <c r="K567"/>
      <c r="L567" s="121"/>
      <c r="M567" s="32"/>
      <c r="N567" s="2"/>
      <c r="O567" s="32"/>
      <c r="P567" s="31"/>
    </row>
    <row r="568" spans="1:16">
      <c r="A568" s="126"/>
      <c r="B568" s="180"/>
      <c r="C568"/>
      <c r="D568"/>
      <c r="E568" s="55"/>
      <c r="F568" s="163"/>
      <c r="G568" s="170"/>
      <c r="H568" s="59"/>
      <c r="I568" s="91"/>
      <c r="J568"/>
      <c r="K568"/>
      <c r="L568" s="121"/>
      <c r="M568" s="32"/>
      <c r="N568" s="2"/>
      <c r="O568" s="32"/>
      <c r="P568" s="31"/>
    </row>
    <row r="569" spans="1:16">
      <c r="A569" s="126"/>
      <c r="B569" s="180"/>
      <c r="C569"/>
      <c r="D569"/>
      <c r="E569" s="55"/>
      <c r="F569" s="163"/>
      <c r="G569" s="170"/>
      <c r="H569" s="59"/>
      <c r="I569" s="91"/>
      <c r="J569"/>
      <c r="K569"/>
      <c r="L569" s="121"/>
      <c r="M569" s="32"/>
      <c r="N569" s="2"/>
      <c r="O569" s="32"/>
      <c r="P569" s="31"/>
    </row>
    <row r="570" spans="1:16">
      <c r="A570" s="126"/>
      <c r="B570" s="180"/>
      <c r="C570"/>
      <c r="D570"/>
      <c r="E570" s="55"/>
      <c r="F570" s="163"/>
      <c r="G570" s="170"/>
      <c r="H570" s="59"/>
      <c r="I570" s="91"/>
      <c r="J570"/>
      <c r="K570"/>
      <c r="L570" s="121"/>
      <c r="M570" s="32"/>
      <c r="N570" s="2"/>
      <c r="O570" s="32"/>
      <c r="P570" s="31"/>
    </row>
    <row r="571" spans="1:16">
      <c r="A571" s="126"/>
      <c r="B571" s="180"/>
      <c r="C571"/>
      <c r="D571"/>
      <c r="E571" s="55"/>
      <c r="F571" s="163"/>
      <c r="G571" s="170"/>
      <c r="H571" s="59"/>
      <c r="I571" s="91"/>
      <c r="J571"/>
      <c r="K571"/>
      <c r="L571" s="121"/>
      <c r="M571" s="32"/>
      <c r="N571" s="2"/>
      <c r="O571" s="32"/>
      <c r="P571" s="31"/>
    </row>
    <row r="572" spans="1:16">
      <c r="A572" s="126"/>
      <c r="B572" s="180"/>
      <c r="C572"/>
      <c r="D572"/>
      <c r="E572" s="55"/>
      <c r="F572" s="163"/>
      <c r="G572" s="170"/>
      <c r="H572" s="59"/>
      <c r="I572" s="91"/>
      <c r="J572"/>
      <c r="K572"/>
      <c r="L572" s="121"/>
      <c r="M572" s="32"/>
      <c r="N572" s="2"/>
      <c r="O572" s="32"/>
      <c r="P572" s="31"/>
    </row>
    <row r="573" spans="1:16">
      <c r="A573" s="126"/>
      <c r="B573" s="180"/>
      <c r="C573"/>
      <c r="D573"/>
      <c r="E573" s="55"/>
      <c r="F573" s="163"/>
      <c r="G573" s="170"/>
      <c r="H573" s="59"/>
      <c r="I573" s="91"/>
      <c r="J573"/>
      <c r="K573"/>
      <c r="L573" s="121"/>
      <c r="M573" s="32"/>
      <c r="N573" s="2"/>
      <c r="O573" s="32"/>
      <c r="P573" s="31"/>
    </row>
    <row r="574" spans="1:16">
      <c r="A574" s="126"/>
      <c r="B574" s="180"/>
      <c r="C574"/>
      <c r="D574"/>
      <c r="E574" s="55"/>
      <c r="F574" s="163"/>
      <c r="G574" s="170"/>
      <c r="H574" s="59"/>
      <c r="I574" s="91"/>
      <c r="J574"/>
      <c r="K574"/>
      <c r="L574" s="121"/>
      <c r="M574" s="32"/>
      <c r="N574" s="2"/>
      <c r="O574" s="32"/>
      <c r="P574" s="31"/>
    </row>
    <row r="575" spans="1:16">
      <c r="A575" s="126"/>
      <c r="B575" s="180"/>
      <c r="C575"/>
      <c r="D575"/>
      <c r="E575" s="55"/>
      <c r="F575" s="163"/>
      <c r="G575" s="170"/>
      <c r="H575" s="59"/>
      <c r="I575" s="91"/>
      <c r="J575"/>
      <c r="K575"/>
      <c r="L575" s="121"/>
      <c r="M575" s="32"/>
      <c r="N575" s="2"/>
      <c r="O575" s="32"/>
      <c r="P575" s="31"/>
    </row>
    <row r="576" spans="1:16">
      <c r="A576" s="126"/>
      <c r="B576" s="180"/>
      <c r="C576"/>
      <c r="D576"/>
      <c r="E576" s="55"/>
      <c r="F576" s="163"/>
      <c r="G576" s="170"/>
      <c r="H576" s="59"/>
      <c r="I576" s="91"/>
      <c r="J576"/>
      <c r="K576"/>
      <c r="L576" s="121"/>
      <c r="M576" s="32"/>
      <c r="N576" s="2"/>
      <c r="O576" s="32"/>
      <c r="P576" s="31"/>
    </row>
    <row r="577" spans="1:16">
      <c r="A577" s="126"/>
      <c r="B577" s="180"/>
      <c r="C577"/>
      <c r="D577"/>
      <c r="E577" s="55"/>
      <c r="F577" s="163"/>
      <c r="G577" s="170"/>
      <c r="H577" s="59"/>
      <c r="I577" s="91"/>
      <c r="J577"/>
      <c r="K577"/>
      <c r="L577" s="121"/>
      <c r="M577" s="32"/>
      <c r="N577" s="2"/>
      <c r="O577" s="32"/>
      <c r="P577" s="31"/>
    </row>
    <row r="578" spans="1:16">
      <c r="A578" s="126"/>
      <c r="B578" s="180"/>
      <c r="C578"/>
      <c r="D578"/>
      <c r="E578" s="55"/>
      <c r="F578" s="163"/>
      <c r="G578" s="170"/>
      <c r="H578" s="59"/>
      <c r="I578" s="91"/>
      <c r="J578"/>
      <c r="K578"/>
      <c r="L578" s="121"/>
      <c r="M578" s="32"/>
      <c r="N578" s="2"/>
      <c r="O578" s="32"/>
      <c r="P578" s="31"/>
    </row>
    <row r="579" spans="1:16">
      <c r="A579" s="126"/>
      <c r="B579" s="180"/>
      <c r="C579"/>
      <c r="D579"/>
      <c r="E579" s="55"/>
      <c r="F579" s="163"/>
      <c r="G579" s="170"/>
      <c r="H579" s="59"/>
      <c r="I579" s="91"/>
      <c r="J579"/>
      <c r="K579"/>
      <c r="L579" s="121"/>
      <c r="M579" s="32"/>
      <c r="N579" s="2"/>
      <c r="O579" s="32"/>
      <c r="P579" s="31"/>
    </row>
    <row r="580" spans="1:16">
      <c r="A580" s="126"/>
      <c r="B580" s="180"/>
      <c r="C580"/>
      <c r="D580"/>
      <c r="E580" s="55"/>
      <c r="F580" s="163"/>
      <c r="G580" s="170"/>
      <c r="H580" s="59"/>
      <c r="I580" s="91"/>
      <c r="J580"/>
      <c r="K580"/>
      <c r="L580" s="121"/>
      <c r="M580" s="32"/>
      <c r="N580" s="2"/>
      <c r="O580" s="32"/>
      <c r="P580" s="31"/>
    </row>
    <row r="581" spans="1:16">
      <c r="A581" s="126"/>
      <c r="B581" s="180"/>
      <c r="C581"/>
      <c r="D581"/>
      <c r="E581" s="55"/>
      <c r="F581" s="163"/>
      <c r="G581" s="170"/>
      <c r="H581" s="59"/>
      <c r="I581" s="91"/>
      <c r="J581"/>
      <c r="K581"/>
      <c r="L581" s="121"/>
      <c r="M581" s="32"/>
      <c r="N581" s="2"/>
      <c r="O581" s="32"/>
      <c r="P581" s="31"/>
    </row>
    <row r="582" spans="1:16">
      <c r="A582" s="126"/>
      <c r="B582" s="180"/>
      <c r="C582"/>
      <c r="D582"/>
      <c r="E582" s="55"/>
      <c r="F582" s="163"/>
      <c r="G582" s="170"/>
      <c r="H582" s="59"/>
      <c r="I582" s="91"/>
      <c r="J582"/>
      <c r="K582"/>
      <c r="L582" s="121"/>
      <c r="M582" s="32"/>
      <c r="N582" s="2"/>
      <c r="O582" s="32"/>
      <c r="P582" s="31"/>
    </row>
    <row r="583" spans="1:16">
      <c r="A583" s="126"/>
      <c r="B583" s="180"/>
      <c r="C583"/>
      <c r="D583"/>
      <c r="E583" s="55"/>
      <c r="F583" s="163"/>
      <c r="G583" s="170"/>
      <c r="H583" s="59"/>
      <c r="I583" s="91"/>
      <c r="J583"/>
      <c r="K583"/>
      <c r="L583" s="121"/>
      <c r="M583" s="32"/>
      <c r="N583" s="2"/>
      <c r="O583" s="32"/>
      <c r="P583" s="31"/>
    </row>
    <row r="584" spans="1:16">
      <c r="A584" s="126"/>
      <c r="B584" s="180"/>
      <c r="C584"/>
      <c r="D584"/>
      <c r="E584" s="55"/>
      <c r="F584" s="163"/>
      <c r="G584" s="170"/>
      <c r="H584" s="59"/>
      <c r="I584" s="91"/>
      <c r="J584"/>
      <c r="K584"/>
      <c r="L584" s="121"/>
      <c r="M584" s="32"/>
      <c r="N584" s="2"/>
      <c r="O584" s="32"/>
      <c r="P584" s="31"/>
    </row>
    <row r="585" spans="1:16">
      <c r="A585" s="126"/>
      <c r="B585" s="180"/>
      <c r="C585"/>
      <c r="D585"/>
      <c r="E585" s="55"/>
      <c r="F585" s="163"/>
      <c r="G585" s="170"/>
      <c r="H585" s="59"/>
      <c r="I585" s="91"/>
      <c r="J585"/>
      <c r="K585"/>
      <c r="L585" s="121"/>
      <c r="M585" s="32"/>
      <c r="N585" s="2"/>
      <c r="O585" s="32"/>
      <c r="P585" s="31"/>
    </row>
    <row r="586" spans="1:16">
      <c r="A586" s="126"/>
      <c r="B586" s="180"/>
      <c r="C586"/>
      <c r="D586"/>
      <c r="E586" s="55"/>
      <c r="F586" s="163"/>
      <c r="G586" s="170"/>
      <c r="H586" s="59"/>
      <c r="I586" s="91"/>
      <c r="J586"/>
      <c r="K586"/>
      <c r="L586" s="121"/>
      <c r="M586" s="32"/>
      <c r="N586" s="2"/>
      <c r="O586" s="32"/>
      <c r="P586" s="31"/>
    </row>
    <row r="587" spans="1:16">
      <c r="A587" s="126"/>
      <c r="B587" s="180"/>
      <c r="C587"/>
      <c r="D587"/>
      <c r="E587" s="55"/>
      <c r="F587" s="163"/>
      <c r="G587" s="170"/>
      <c r="H587" s="59"/>
      <c r="I587" s="91"/>
      <c r="J587"/>
      <c r="K587"/>
      <c r="L587" s="121"/>
      <c r="M587" s="32"/>
      <c r="N587" s="2"/>
      <c r="O587" s="32"/>
      <c r="P587" s="31"/>
    </row>
    <row r="588" spans="1:16">
      <c r="A588" s="126"/>
      <c r="B588" s="180"/>
      <c r="C588"/>
      <c r="D588"/>
      <c r="E588" s="55"/>
      <c r="F588" s="163"/>
      <c r="G588" s="170"/>
      <c r="H588" s="59"/>
      <c r="I588" s="91"/>
      <c r="J588"/>
      <c r="K588"/>
      <c r="L588" s="121"/>
      <c r="M588" s="32"/>
      <c r="N588" s="2"/>
      <c r="O588" s="32"/>
      <c r="P588" s="31"/>
    </row>
    <row r="589" spans="1:16">
      <c r="A589" s="126"/>
      <c r="B589" s="180"/>
      <c r="C589"/>
      <c r="D589"/>
      <c r="E589" s="55"/>
      <c r="F589" s="163"/>
      <c r="G589" s="170"/>
      <c r="H589" s="59"/>
      <c r="I589" s="91"/>
      <c r="J589"/>
      <c r="K589"/>
      <c r="L589" s="121"/>
      <c r="M589" s="32"/>
      <c r="N589" s="2"/>
      <c r="O589" s="32"/>
      <c r="P589" s="31"/>
    </row>
    <row r="590" spans="1:16">
      <c r="A590" s="126"/>
      <c r="B590" s="180"/>
      <c r="C590"/>
      <c r="D590"/>
      <c r="E590" s="55"/>
      <c r="F590" s="163"/>
      <c r="G590" s="170"/>
      <c r="H590" s="59"/>
      <c r="I590" s="91"/>
      <c r="J590"/>
      <c r="K590"/>
      <c r="L590" s="121"/>
      <c r="M590" s="32"/>
      <c r="N590" s="2"/>
      <c r="O590" s="32"/>
      <c r="P590" s="31"/>
    </row>
    <row r="591" spans="1:16">
      <c r="A591" s="126"/>
      <c r="B591" s="180"/>
      <c r="C591"/>
      <c r="D591"/>
      <c r="E591" s="55"/>
      <c r="F591" s="163"/>
      <c r="G591" s="170"/>
      <c r="H591" s="59"/>
      <c r="I591" s="91"/>
      <c r="J591"/>
      <c r="K591"/>
      <c r="L591" s="121"/>
      <c r="M591" s="32"/>
      <c r="N591" s="2"/>
      <c r="O591" s="32"/>
      <c r="P591" s="31"/>
    </row>
    <row r="592" spans="1:16">
      <c r="A592" s="126"/>
      <c r="B592" s="180"/>
      <c r="C592"/>
      <c r="D592"/>
      <c r="E592" s="55"/>
      <c r="F592" s="163"/>
      <c r="G592" s="170"/>
      <c r="H592" s="59"/>
      <c r="I592" s="91"/>
      <c r="J592"/>
      <c r="K592"/>
      <c r="L592" s="121"/>
      <c r="M592" s="32"/>
      <c r="N592" s="2"/>
      <c r="O592" s="32"/>
      <c r="P592" s="31"/>
    </row>
    <row r="593" spans="1:16">
      <c r="A593" s="126"/>
      <c r="B593" s="180"/>
      <c r="C593"/>
      <c r="D593"/>
      <c r="E593" s="55"/>
      <c r="F593" s="163"/>
      <c r="G593" s="170"/>
      <c r="H593" s="59"/>
      <c r="I593" s="91"/>
      <c r="J593"/>
      <c r="K593"/>
      <c r="L593" s="121"/>
      <c r="M593" s="32"/>
      <c r="N593" s="2"/>
      <c r="O593" s="32"/>
      <c r="P593" s="31"/>
    </row>
    <row r="594" spans="1:16">
      <c r="A594" s="126"/>
      <c r="B594" s="180"/>
      <c r="C594"/>
      <c r="D594"/>
      <c r="E594" s="55"/>
      <c r="F594" s="163"/>
      <c r="G594" s="170"/>
      <c r="H594" s="59"/>
      <c r="I594" s="91"/>
      <c r="J594"/>
      <c r="K594"/>
      <c r="L594" s="121"/>
      <c r="M594" s="32"/>
      <c r="N594" s="2"/>
      <c r="O594" s="32"/>
      <c r="P594" s="31"/>
    </row>
    <row r="595" spans="1:16">
      <c r="A595" s="126"/>
      <c r="B595" s="180"/>
      <c r="C595"/>
      <c r="D595"/>
      <c r="E595" s="55"/>
      <c r="F595" s="163"/>
      <c r="G595" s="170"/>
      <c r="H595" s="59"/>
      <c r="I595" s="91"/>
      <c r="J595"/>
      <c r="K595"/>
      <c r="L595" s="121"/>
      <c r="M595" s="32"/>
      <c r="N595" s="2"/>
      <c r="O595" s="32"/>
      <c r="P595" s="31"/>
    </row>
    <row r="596" spans="1:16">
      <c r="A596" s="126"/>
      <c r="B596" s="180"/>
      <c r="C596"/>
      <c r="D596"/>
      <c r="E596" s="55"/>
      <c r="F596" s="163"/>
      <c r="G596" s="170"/>
      <c r="H596" s="59"/>
      <c r="I596" s="91"/>
      <c r="J596"/>
      <c r="K596"/>
      <c r="L596" s="121"/>
      <c r="M596" s="32"/>
      <c r="N596" s="2"/>
      <c r="O596" s="32"/>
      <c r="P596" s="31"/>
    </row>
    <row r="597" spans="1:16">
      <c r="A597" s="126"/>
      <c r="B597" s="180"/>
      <c r="C597"/>
      <c r="D597"/>
      <c r="E597" s="55"/>
      <c r="F597" s="163"/>
      <c r="G597" s="170"/>
      <c r="H597" s="59"/>
      <c r="I597" s="91"/>
      <c r="J597"/>
      <c r="K597"/>
      <c r="L597" s="121"/>
      <c r="M597" s="32"/>
      <c r="N597" s="2"/>
      <c r="O597" s="32"/>
      <c r="P597" s="31"/>
    </row>
    <row r="598" spans="1:16">
      <c r="A598" s="126"/>
      <c r="B598" s="180"/>
      <c r="C598"/>
      <c r="D598"/>
      <c r="E598" s="55"/>
      <c r="F598" s="163"/>
      <c r="G598" s="170"/>
      <c r="H598" s="59"/>
      <c r="I598" s="91"/>
      <c r="J598"/>
      <c r="K598"/>
      <c r="L598" s="121"/>
      <c r="M598" s="32"/>
      <c r="N598" s="2"/>
      <c r="O598" s="32"/>
      <c r="P598" s="31"/>
    </row>
    <row r="599" spans="1:16">
      <c r="A599" s="126"/>
      <c r="B599" s="180"/>
      <c r="C599"/>
      <c r="D599"/>
      <c r="E599" s="55"/>
      <c r="F599" s="163"/>
      <c r="G599" s="170"/>
      <c r="H599" s="59"/>
      <c r="I599" s="91"/>
      <c r="J599"/>
      <c r="K599"/>
      <c r="L599" s="121"/>
      <c r="M599" s="32"/>
      <c r="N599" s="2"/>
      <c r="O599" s="32"/>
      <c r="P599" s="31"/>
    </row>
    <row r="600" spans="1:16">
      <c r="A600" s="126"/>
      <c r="B600" s="180"/>
      <c r="C600"/>
      <c r="D600"/>
      <c r="E600" s="55"/>
      <c r="F600" s="163"/>
      <c r="G600" s="170"/>
      <c r="H600" s="59"/>
      <c r="I600" s="91"/>
      <c r="J600"/>
      <c r="K600"/>
      <c r="L600" s="121"/>
      <c r="M600" s="32"/>
      <c r="N600" s="2"/>
      <c r="O600" s="32"/>
      <c r="P600" s="31"/>
    </row>
    <row r="601" spans="1:16">
      <c r="A601" s="126"/>
      <c r="B601" s="180"/>
      <c r="C601"/>
      <c r="D601"/>
      <c r="E601" s="55"/>
      <c r="F601" s="163"/>
      <c r="G601" s="170"/>
      <c r="H601" s="59"/>
      <c r="I601" s="91"/>
      <c r="J601"/>
      <c r="K601"/>
      <c r="L601" s="121"/>
      <c r="M601" s="32"/>
      <c r="N601" s="2"/>
      <c r="O601" s="32"/>
      <c r="P601" s="31"/>
    </row>
    <row r="602" spans="1:16">
      <c r="A602" s="126"/>
      <c r="B602" s="180"/>
      <c r="C602"/>
      <c r="D602"/>
      <c r="E602" s="55"/>
      <c r="F602" s="163"/>
      <c r="G602" s="170"/>
      <c r="H602" s="59"/>
      <c r="I602" s="91"/>
      <c r="J602"/>
      <c r="K602"/>
      <c r="L602" s="121"/>
      <c r="M602" s="32"/>
      <c r="N602" s="2"/>
      <c r="O602" s="32"/>
      <c r="P602" s="31"/>
    </row>
    <row r="603" spans="1:16">
      <c r="A603" s="126"/>
      <c r="B603" s="180"/>
      <c r="C603"/>
      <c r="D603"/>
      <c r="E603" s="55"/>
      <c r="F603" s="163"/>
      <c r="G603" s="170"/>
      <c r="H603" s="59"/>
      <c r="I603" s="91"/>
      <c r="J603"/>
      <c r="K603"/>
      <c r="L603" s="121"/>
      <c r="M603" s="32"/>
      <c r="N603" s="2"/>
      <c r="O603" s="32"/>
      <c r="P603" s="31"/>
    </row>
    <row r="604" spans="1:16">
      <c r="A604" s="126"/>
      <c r="B604" s="180"/>
      <c r="C604"/>
      <c r="D604"/>
      <c r="E604" s="55"/>
      <c r="F604" s="163"/>
      <c r="G604" s="170"/>
      <c r="H604" s="59"/>
      <c r="I604" s="91"/>
      <c r="J604"/>
      <c r="K604"/>
      <c r="L604" s="121"/>
      <c r="M604" s="32"/>
      <c r="N604" s="2"/>
      <c r="O604" s="32"/>
      <c r="P604" s="31"/>
    </row>
    <row r="605" spans="1:16">
      <c r="A605" s="126"/>
      <c r="B605" s="180"/>
      <c r="C605"/>
      <c r="D605"/>
      <c r="E605" s="55"/>
      <c r="F605" s="163"/>
      <c r="G605" s="170"/>
      <c r="H605" s="59"/>
      <c r="I605" s="91"/>
      <c r="J605"/>
      <c r="K605"/>
      <c r="L605" s="121"/>
      <c r="M605" s="32"/>
      <c r="N605" s="2"/>
      <c r="O605" s="32"/>
      <c r="P605" s="31"/>
    </row>
    <row r="606" spans="1:16">
      <c r="A606" s="126"/>
      <c r="B606" s="180"/>
      <c r="C606"/>
      <c r="D606"/>
      <c r="E606" s="55"/>
      <c r="F606" s="163"/>
      <c r="G606" s="170"/>
      <c r="H606" s="59"/>
      <c r="I606" s="91"/>
      <c r="J606"/>
      <c r="K606"/>
      <c r="L606" s="121"/>
      <c r="M606" s="32"/>
      <c r="N606" s="2"/>
      <c r="O606" s="32"/>
      <c r="P606" s="31"/>
    </row>
    <row r="607" spans="1:16">
      <c r="A607" s="126"/>
      <c r="B607" s="180"/>
      <c r="C607"/>
      <c r="D607"/>
      <c r="E607" s="55"/>
      <c r="F607" s="163"/>
      <c r="G607" s="170"/>
      <c r="H607" s="59"/>
      <c r="I607" s="91"/>
      <c r="J607"/>
      <c r="K607"/>
      <c r="L607" s="121"/>
      <c r="M607" s="32"/>
      <c r="N607" s="2"/>
      <c r="O607" s="32"/>
      <c r="P607" s="31"/>
    </row>
    <row r="608" spans="1:16">
      <c r="A608" s="126"/>
      <c r="B608" s="180"/>
      <c r="C608"/>
      <c r="D608"/>
      <c r="E608" s="55"/>
      <c r="F608" s="163"/>
      <c r="G608" s="170"/>
      <c r="H608" s="59"/>
      <c r="I608" s="91"/>
      <c r="J608"/>
      <c r="K608"/>
      <c r="L608" s="121"/>
      <c r="M608" s="32"/>
      <c r="N608" s="2"/>
      <c r="O608" s="32"/>
      <c r="P608" s="31"/>
    </row>
    <row r="609" spans="1:16">
      <c r="A609" s="126"/>
      <c r="B609" s="180"/>
      <c r="C609"/>
      <c r="D609"/>
      <c r="E609" s="55"/>
      <c r="F609" s="163"/>
      <c r="G609" s="170"/>
      <c r="H609" s="59"/>
      <c r="I609" s="91"/>
      <c r="J609"/>
      <c r="K609"/>
      <c r="L609" s="121"/>
      <c r="M609" s="32"/>
      <c r="N609" s="2"/>
      <c r="O609" s="32"/>
      <c r="P609" s="31"/>
    </row>
    <row r="610" spans="1:16">
      <c r="A610" s="126"/>
      <c r="B610" s="180"/>
      <c r="C610"/>
      <c r="D610"/>
      <c r="E610" s="55"/>
      <c r="F610" s="163"/>
      <c r="G610" s="170"/>
      <c r="H610" s="59"/>
      <c r="I610" s="91"/>
      <c r="J610"/>
      <c r="K610"/>
      <c r="L610" s="121"/>
      <c r="M610" s="32"/>
      <c r="N610" s="2"/>
      <c r="O610" s="32"/>
      <c r="P610" s="31"/>
    </row>
    <row r="611" spans="1:16">
      <c r="A611" s="126"/>
      <c r="B611" s="180"/>
      <c r="C611"/>
      <c r="D611"/>
      <c r="E611" s="55"/>
      <c r="F611" s="163"/>
      <c r="G611" s="170"/>
      <c r="H611" s="59"/>
      <c r="I611" s="91"/>
      <c r="J611"/>
      <c r="K611"/>
      <c r="L611" s="121"/>
      <c r="M611" s="32"/>
      <c r="N611" s="2"/>
      <c r="O611" s="32"/>
      <c r="P611" s="31"/>
    </row>
    <row r="612" spans="1:16">
      <c r="A612" s="126"/>
      <c r="B612" s="180"/>
      <c r="C612"/>
      <c r="D612"/>
      <c r="E612" s="55"/>
      <c r="F612" s="163"/>
      <c r="G612" s="170"/>
      <c r="H612" s="59"/>
      <c r="I612" s="91"/>
      <c r="J612"/>
      <c r="K612"/>
      <c r="L612" s="121"/>
      <c r="M612" s="32"/>
      <c r="N612" s="2"/>
      <c r="O612" s="32"/>
      <c r="P612" s="31"/>
    </row>
    <row r="613" spans="1:16">
      <c r="A613" s="126"/>
      <c r="B613" s="180"/>
      <c r="C613"/>
      <c r="D613"/>
      <c r="E613" s="55"/>
      <c r="F613" s="163"/>
      <c r="G613" s="170"/>
      <c r="H613" s="59"/>
      <c r="I613" s="91"/>
      <c r="J613"/>
      <c r="K613"/>
      <c r="L613" s="121"/>
      <c r="M613" s="32"/>
      <c r="N613" s="2"/>
      <c r="O613" s="32"/>
      <c r="P613" s="31"/>
    </row>
    <row r="614" spans="1:16">
      <c r="A614" s="126"/>
      <c r="B614" s="180"/>
      <c r="C614"/>
      <c r="D614"/>
      <c r="E614" s="55"/>
      <c r="F614" s="163"/>
      <c r="G614" s="170"/>
      <c r="H614" s="59"/>
      <c r="I614" s="91"/>
      <c r="J614"/>
      <c r="K614"/>
      <c r="L614" s="121"/>
      <c r="M614" s="32"/>
      <c r="N614" s="2"/>
      <c r="O614" s="32"/>
      <c r="P614" s="31"/>
    </row>
    <row r="615" spans="1:16">
      <c r="A615" s="126"/>
      <c r="B615" s="180"/>
      <c r="C615"/>
      <c r="D615"/>
      <c r="E615" s="55"/>
      <c r="F615" s="163"/>
      <c r="G615" s="170"/>
      <c r="H615" s="59"/>
      <c r="I615" s="91"/>
      <c r="J615"/>
      <c r="K615"/>
      <c r="L615" s="121"/>
      <c r="M615" s="32"/>
      <c r="N615" s="2"/>
      <c r="O615" s="32"/>
      <c r="P615" s="31"/>
    </row>
    <row r="616" spans="1:16">
      <c r="A616" s="126"/>
      <c r="B616" s="180"/>
      <c r="C616"/>
      <c r="D616"/>
      <c r="E616" s="55"/>
      <c r="F616" s="163"/>
      <c r="G616" s="170"/>
      <c r="H616" s="59"/>
      <c r="I616" s="91"/>
      <c r="J616"/>
      <c r="K616"/>
      <c r="L616" s="121"/>
      <c r="M616" s="32"/>
      <c r="N616" s="2"/>
      <c r="O616" s="32"/>
      <c r="P616" s="31"/>
    </row>
    <row r="617" spans="1:16">
      <c r="A617" s="126"/>
      <c r="B617" s="180"/>
      <c r="C617"/>
      <c r="D617"/>
      <c r="E617" s="55"/>
      <c r="F617" s="163"/>
      <c r="G617" s="170"/>
      <c r="H617" s="59"/>
      <c r="I617" s="91"/>
      <c r="J617"/>
      <c r="K617"/>
      <c r="L617" s="121"/>
      <c r="M617" s="32"/>
      <c r="N617" s="2"/>
      <c r="O617" s="32"/>
      <c r="P617" s="31"/>
    </row>
    <row r="618" spans="1:16">
      <c r="A618" s="126"/>
      <c r="B618" s="180"/>
      <c r="C618"/>
      <c r="D618"/>
      <c r="E618" s="55"/>
      <c r="F618" s="163"/>
      <c r="G618" s="170"/>
      <c r="H618" s="59"/>
      <c r="I618" s="91"/>
      <c r="J618"/>
      <c r="K618"/>
      <c r="L618" s="121"/>
      <c r="M618" s="32"/>
      <c r="N618" s="2"/>
      <c r="O618" s="32"/>
      <c r="P618" s="31"/>
    </row>
    <row r="619" spans="1:16">
      <c r="A619" s="126"/>
      <c r="B619" s="180"/>
      <c r="C619"/>
      <c r="D619"/>
      <c r="E619" s="55"/>
      <c r="F619" s="163"/>
      <c r="G619" s="170"/>
      <c r="H619" s="59"/>
      <c r="I619" s="91"/>
      <c r="J619"/>
      <c r="K619"/>
      <c r="L619" s="121"/>
      <c r="M619" s="32"/>
      <c r="N619" s="2"/>
      <c r="O619" s="32"/>
      <c r="P619" s="31"/>
    </row>
    <row r="620" spans="1:16">
      <c r="A620" s="126"/>
      <c r="B620" s="180"/>
      <c r="C620"/>
      <c r="D620"/>
      <c r="E620" s="55"/>
      <c r="F620" s="163"/>
      <c r="G620" s="170"/>
      <c r="H620" s="59"/>
      <c r="I620" s="91"/>
      <c r="J620"/>
      <c r="K620"/>
      <c r="L620" s="121"/>
      <c r="M620" s="32"/>
      <c r="N620" s="2"/>
      <c r="O620" s="32"/>
      <c r="P620" s="31"/>
    </row>
    <row r="621" spans="1:16">
      <c r="A621" s="126"/>
      <c r="B621" s="180"/>
      <c r="C621"/>
      <c r="D621"/>
      <c r="E621" s="55"/>
      <c r="F621" s="163"/>
      <c r="G621" s="170"/>
      <c r="H621" s="59"/>
      <c r="I621" s="91"/>
      <c r="J621"/>
      <c r="K621"/>
      <c r="L621" s="121"/>
      <c r="M621" s="32"/>
      <c r="N621" s="2"/>
      <c r="O621" s="32"/>
      <c r="P621" s="31"/>
    </row>
    <row r="622" spans="1:16">
      <c r="A622" s="126"/>
      <c r="B622" s="180"/>
      <c r="C622"/>
      <c r="D622"/>
      <c r="E622" s="55"/>
      <c r="F622" s="163"/>
      <c r="G622" s="170"/>
      <c r="H622" s="59"/>
      <c r="I622" s="91"/>
      <c r="J622"/>
      <c r="K622"/>
      <c r="L622" s="121"/>
      <c r="M622" s="32"/>
      <c r="N622" s="2"/>
      <c r="O622" s="32"/>
      <c r="P622" s="31"/>
    </row>
    <row r="623" spans="1:16">
      <c r="A623" s="126"/>
      <c r="B623" s="180"/>
      <c r="C623"/>
      <c r="D623"/>
      <c r="E623" s="55"/>
      <c r="F623" s="163"/>
      <c r="G623" s="170"/>
      <c r="H623" s="59"/>
      <c r="I623" s="91"/>
      <c r="J623"/>
      <c r="K623"/>
      <c r="L623" s="121"/>
      <c r="M623" s="32"/>
      <c r="N623" s="2"/>
      <c r="O623" s="32"/>
      <c r="P623" s="31"/>
    </row>
    <row r="624" spans="1:16">
      <c r="A624" s="126"/>
      <c r="B624" s="180"/>
      <c r="C624"/>
      <c r="D624"/>
      <c r="E624" s="55"/>
      <c r="F624" s="163"/>
      <c r="G624" s="170"/>
      <c r="H624" s="59"/>
      <c r="I624" s="91"/>
      <c r="J624"/>
      <c r="K624"/>
      <c r="L624" s="121"/>
      <c r="M624" s="32"/>
      <c r="N624" s="2"/>
      <c r="O624" s="32"/>
      <c r="P624" s="31"/>
    </row>
    <row r="625" spans="1:16">
      <c r="A625" s="126"/>
      <c r="B625" s="180"/>
      <c r="C625"/>
      <c r="D625"/>
      <c r="E625" s="55"/>
      <c r="F625" s="163"/>
      <c r="G625" s="170"/>
      <c r="H625" s="59"/>
      <c r="I625" s="91"/>
      <c r="J625"/>
      <c r="K625"/>
      <c r="L625" s="121"/>
      <c r="M625" s="32"/>
      <c r="N625" s="2"/>
      <c r="O625" s="32"/>
      <c r="P625" s="31"/>
    </row>
    <row r="626" spans="1:16">
      <c r="A626" s="126"/>
      <c r="B626" s="180"/>
      <c r="C626"/>
      <c r="D626"/>
      <c r="E626" s="55"/>
      <c r="F626" s="163"/>
      <c r="G626" s="170"/>
      <c r="H626" s="59"/>
      <c r="I626" s="91"/>
      <c r="J626"/>
      <c r="K626"/>
      <c r="L626" s="121"/>
      <c r="M626" s="32"/>
      <c r="N626" s="2"/>
      <c r="O626" s="32"/>
      <c r="P626" s="31"/>
    </row>
    <row r="627" spans="1:16">
      <c r="A627" s="126"/>
      <c r="B627" s="180"/>
      <c r="C627"/>
      <c r="D627"/>
      <c r="E627" s="55"/>
      <c r="F627" s="163"/>
      <c r="G627" s="170"/>
      <c r="H627" s="59"/>
      <c r="I627" s="91"/>
      <c r="J627"/>
      <c r="K627"/>
      <c r="L627" s="121"/>
      <c r="M627" s="32"/>
      <c r="N627" s="2"/>
      <c r="O627" s="32"/>
      <c r="P627" s="31"/>
    </row>
    <row r="628" spans="1:16">
      <c r="A628" s="126"/>
      <c r="B628" s="180"/>
      <c r="C628"/>
      <c r="D628"/>
      <c r="E628" s="55"/>
      <c r="F628" s="163"/>
      <c r="G628" s="170"/>
      <c r="H628" s="59"/>
      <c r="I628" s="91"/>
      <c r="J628"/>
      <c r="K628"/>
      <c r="L628" s="121"/>
      <c r="M628" s="32"/>
      <c r="N628" s="2"/>
      <c r="O628" s="32"/>
      <c r="P628" s="31"/>
    </row>
    <row r="629" spans="1:16">
      <c r="A629" s="126"/>
      <c r="B629" s="180"/>
      <c r="C629"/>
      <c r="D629"/>
      <c r="E629" s="55"/>
      <c r="F629" s="163"/>
      <c r="G629" s="170"/>
      <c r="H629" s="59"/>
      <c r="I629" s="91"/>
      <c r="J629"/>
      <c r="K629"/>
      <c r="L629" s="121"/>
      <c r="M629" s="32"/>
      <c r="N629" s="2"/>
      <c r="O629" s="32"/>
      <c r="P629" s="31"/>
    </row>
    <row r="630" spans="1:16">
      <c r="A630" s="126"/>
      <c r="B630" s="180"/>
      <c r="C630"/>
      <c r="D630"/>
      <c r="E630" s="55"/>
      <c r="F630" s="163"/>
      <c r="G630" s="170"/>
      <c r="H630" s="59"/>
      <c r="I630" s="91"/>
      <c r="J630"/>
      <c r="K630"/>
      <c r="L630" s="121"/>
      <c r="M630" s="32"/>
      <c r="N630" s="2"/>
      <c r="O630" s="32"/>
      <c r="P630" s="31"/>
    </row>
    <row r="631" spans="1:16">
      <c r="A631" s="126"/>
      <c r="B631" s="180"/>
      <c r="C631"/>
      <c r="D631"/>
      <c r="E631" s="55"/>
      <c r="F631" s="163"/>
      <c r="G631" s="170"/>
      <c r="H631" s="59"/>
      <c r="I631" s="91"/>
      <c r="J631"/>
      <c r="K631"/>
      <c r="L631" s="121"/>
      <c r="M631" s="32"/>
      <c r="N631" s="2"/>
      <c r="O631" s="32"/>
      <c r="P631" s="31"/>
    </row>
    <row r="632" spans="1:16">
      <c r="A632" s="126"/>
      <c r="B632" s="180"/>
      <c r="C632"/>
      <c r="D632"/>
      <c r="E632" s="55"/>
      <c r="F632" s="163"/>
      <c r="G632" s="170"/>
      <c r="H632" s="59"/>
      <c r="I632" s="91"/>
      <c r="J632"/>
      <c r="K632"/>
      <c r="L632" s="121"/>
      <c r="M632" s="32"/>
      <c r="N632" s="2"/>
      <c r="O632" s="32"/>
      <c r="P632" s="31"/>
    </row>
    <row r="633" spans="1:16">
      <c r="A633" s="126"/>
      <c r="B633" s="180"/>
      <c r="C633"/>
      <c r="D633"/>
      <c r="E633" s="55"/>
      <c r="F633" s="163"/>
      <c r="G633" s="170"/>
      <c r="H633" s="59"/>
      <c r="I633" s="91"/>
      <c r="J633"/>
      <c r="K633"/>
      <c r="L633" s="121"/>
      <c r="M633" s="32"/>
      <c r="N633" s="2"/>
      <c r="O633" s="32"/>
      <c r="P633" s="31"/>
    </row>
    <row r="634" spans="1:16">
      <c r="A634" s="126"/>
      <c r="B634" s="180"/>
      <c r="C634"/>
      <c r="D634"/>
      <c r="E634" s="55"/>
      <c r="F634" s="163"/>
      <c r="G634" s="170"/>
      <c r="H634" s="59"/>
      <c r="I634" s="91"/>
      <c r="J634"/>
      <c r="K634"/>
      <c r="L634" s="121"/>
      <c r="M634" s="32"/>
      <c r="N634" s="2"/>
      <c r="O634" s="32"/>
      <c r="P634" s="31"/>
    </row>
    <row r="635" spans="1:16">
      <c r="A635" s="126"/>
      <c r="B635" s="180"/>
      <c r="C635"/>
      <c r="D635"/>
      <c r="E635" s="55"/>
      <c r="F635" s="163"/>
      <c r="G635" s="170"/>
      <c r="H635" s="59"/>
      <c r="I635" s="91"/>
      <c r="J635"/>
      <c r="K635"/>
      <c r="L635" s="121"/>
      <c r="M635" s="32"/>
      <c r="N635" s="2"/>
      <c r="O635" s="32"/>
      <c r="P635" s="31"/>
    </row>
    <row r="636" spans="1:16">
      <c r="A636" s="126"/>
      <c r="B636" s="180"/>
      <c r="C636"/>
      <c r="D636"/>
      <c r="E636" s="55"/>
      <c r="F636" s="163"/>
      <c r="G636" s="170"/>
      <c r="H636" s="59"/>
      <c r="I636" s="91"/>
      <c r="J636"/>
      <c r="K636"/>
      <c r="L636" s="121"/>
      <c r="M636" s="32"/>
      <c r="N636" s="2"/>
      <c r="O636" s="32"/>
      <c r="P636" s="31"/>
    </row>
    <row r="637" spans="1:16">
      <c r="A637" s="126"/>
      <c r="B637" s="180"/>
      <c r="C637"/>
      <c r="D637"/>
      <c r="E637" s="55"/>
      <c r="F637" s="163"/>
      <c r="G637" s="170"/>
      <c r="H637" s="59"/>
      <c r="I637" s="91"/>
      <c r="J637"/>
      <c r="K637"/>
      <c r="L637" s="121"/>
      <c r="M637" s="32"/>
      <c r="N637" s="2"/>
      <c r="O637" s="32"/>
      <c r="P637" s="31"/>
    </row>
    <row r="638" spans="1:16">
      <c r="A638" s="126"/>
      <c r="B638" s="180"/>
      <c r="C638"/>
      <c r="D638"/>
      <c r="E638" s="55"/>
      <c r="F638" s="163"/>
      <c r="G638" s="170"/>
      <c r="H638" s="59"/>
      <c r="I638" s="91"/>
      <c r="J638"/>
      <c r="K638"/>
      <c r="L638" s="121"/>
      <c r="M638" s="32"/>
      <c r="N638" s="2"/>
      <c r="O638" s="32"/>
      <c r="P638" s="31"/>
    </row>
    <row r="639" spans="1:16">
      <c r="A639" s="126"/>
      <c r="B639" s="180"/>
      <c r="C639"/>
      <c r="D639"/>
      <c r="E639" s="55"/>
      <c r="F639" s="163"/>
      <c r="G639" s="170"/>
      <c r="H639" s="59"/>
      <c r="I639" s="91"/>
      <c r="J639"/>
      <c r="K639"/>
      <c r="L639" s="121"/>
      <c r="M639" s="32"/>
      <c r="N639" s="2"/>
      <c r="O639" s="32"/>
      <c r="P639" s="31"/>
    </row>
    <row r="640" spans="1:16">
      <c r="A640" s="126"/>
      <c r="B640" s="180"/>
      <c r="C640"/>
      <c r="D640"/>
      <c r="E640" s="55"/>
      <c r="F640" s="163"/>
      <c r="G640" s="170"/>
      <c r="H640" s="59"/>
      <c r="I640" s="91"/>
      <c r="J640"/>
      <c r="K640"/>
      <c r="L640" s="121"/>
      <c r="M640" s="32"/>
      <c r="N640" s="2"/>
      <c r="O640" s="32"/>
      <c r="P640" s="31"/>
    </row>
    <row r="641" spans="1:16">
      <c r="A641" s="126"/>
      <c r="B641" s="180"/>
      <c r="C641"/>
      <c r="D641"/>
      <c r="E641" s="55"/>
      <c r="F641" s="163"/>
      <c r="G641" s="170"/>
      <c r="H641" s="59"/>
      <c r="I641" s="91"/>
      <c r="J641"/>
      <c r="K641"/>
      <c r="L641" s="121"/>
      <c r="M641" s="32"/>
      <c r="N641" s="2"/>
      <c r="O641" s="32"/>
      <c r="P641" s="31"/>
    </row>
    <row r="642" spans="1:16">
      <c r="A642" s="126"/>
      <c r="B642" s="180"/>
      <c r="C642"/>
      <c r="D642"/>
      <c r="E642" s="55"/>
      <c r="F642" s="163"/>
      <c r="G642" s="170"/>
      <c r="H642" s="59"/>
      <c r="I642" s="91"/>
      <c r="J642"/>
      <c r="K642"/>
      <c r="L642" s="121"/>
      <c r="M642" s="32"/>
      <c r="N642" s="2"/>
      <c r="O642" s="32"/>
      <c r="P642" s="31"/>
    </row>
    <row r="643" spans="1:16">
      <c r="A643" s="126"/>
      <c r="B643" s="180"/>
      <c r="C643"/>
      <c r="D643"/>
      <c r="E643" s="55"/>
      <c r="F643" s="163"/>
      <c r="G643" s="170"/>
      <c r="H643" s="59"/>
      <c r="I643" s="91"/>
      <c r="J643"/>
      <c r="K643"/>
      <c r="L643" s="121"/>
      <c r="M643" s="32"/>
      <c r="N643" s="2"/>
      <c r="O643" s="32"/>
      <c r="P643" s="31"/>
    </row>
    <row r="644" spans="1:16">
      <c r="A644" s="126"/>
      <c r="B644" s="180"/>
      <c r="C644"/>
      <c r="D644"/>
      <c r="E644" s="55"/>
      <c r="F644" s="163"/>
      <c r="G644" s="170"/>
      <c r="H644" s="59"/>
      <c r="I644" s="91"/>
      <c r="J644"/>
      <c r="K644"/>
      <c r="L644" s="121"/>
      <c r="M644" s="32"/>
      <c r="N644" s="2"/>
      <c r="O644" s="32"/>
      <c r="P644" s="31"/>
    </row>
    <row r="645" spans="1:16">
      <c r="A645" s="126"/>
      <c r="B645" s="180"/>
      <c r="C645"/>
      <c r="D645"/>
      <c r="E645" s="55"/>
      <c r="F645" s="163"/>
      <c r="G645" s="170"/>
      <c r="H645" s="59"/>
      <c r="I645" s="91"/>
      <c r="J645"/>
      <c r="K645"/>
      <c r="L645" s="121"/>
      <c r="M645" s="32"/>
      <c r="N645" s="2"/>
      <c r="O645" s="32"/>
      <c r="P645" s="31"/>
    </row>
    <row r="646" spans="1:16">
      <c r="A646" s="126"/>
      <c r="B646" s="180"/>
      <c r="C646"/>
      <c r="D646"/>
      <c r="E646" s="55"/>
      <c r="F646" s="163"/>
      <c r="G646" s="170"/>
      <c r="H646" s="59"/>
      <c r="I646" s="91"/>
      <c r="J646"/>
      <c r="K646"/>
      <c r="L646" s="121"/>
      <c r="M646" s="32"/>
      <c r="N646" s="2"/>
      <c r="O646" s="32"/>
      <c r="P646" s="31"/>
    </row>
    <row r="647" spans="1:16">
      <c r="A647" s="126"/>
      <c r="B647" s="180"/>
      <c r="C647"/>
      <c r="D647"/>
      <c r="E647" s="55"/>
      <c r="F647" s="163"/>
      <c r="G647" s="170"/>
      <c r="H647" s="59"/>
      <c r="I647" s="91"/>
      <c r="J647"/>
      <c r="K647"/>
      <c r="L647" s="121"/>
      <c r="M647" s="32"/>
      <c r="N647" s="2"/>
      <c r="O647" s="32"/>
      <c r="P647" s="31"/>
    </row>
    <row r="648" spans="1:16">
      <c r="A648" s="126"/>
      <c r="B648" s="180"/>
      <c r="C648"/>
      <c r="D648"/>
      <c r="E648" s="55"/>
      <c r="F648" s="163"/>
      <c r="G648" s="170"/>
      <c r="H648" s="59"/>
      <c r="I648" s="91"/>
      <c r="J648"/>
      <c r="K648"/>
      <c r="L648" s="121"/>
      <c r="M648" s="32"/>
      <c r="N648" s="2"/>
      <c r="O648" s="32"/>
      <c r="P648" s="31"/>
    </row>
    <row r="649" spans="1:16">
      <c r="A649" s="126"/>
      <c r="B649" s="180"/>
      <c r="C649"/>
      <c r="D649"/>
      <c r="E649" s="55"/>
      <c r="F649" s="163"/>
      <c r="G649" s="170"/>
      <c r="H649" s="59"/>
      <c r="I649" s="91"/>
      <c r="J649"/>
      <c r="K649"/>
      <c r="L649" s="121"/>
      <c r="M649" s="32"/>
      <c r="N649" s="2"/>
      <c r="O649" s="32"/>
      <c r="P649" s="31"/>
    </row>
    <row r="650" spans="1:16">
      <c r="A650" s="126"/>
      <c r="B650" s="180"/>
      <c r="C650"/>
      <c r="D650"/>
      <c r="E650" s="55"/>
      <c r="F650" s="163"/>
      <c r="G650" s="170"/>
      <c r="H650" s="59"/>
      <c r="I650" s="91"/>
      <c r="J650"/>
      <c r="K650"/>
      <c r="L650" s="121"/>
      <c r="M650" s="32"/>
      <c r="N650" s="2"/>
      <c r="O650" s="32"/>
      <c r="P650" s="31"/>
    </row>
    <row r="651" spans="1:16">
      <c r="A651" s="126"/>
      <c r="B651" s="180"/>
      <c r="C651"/>
      <c r="D651"/>
      <c r="E651" s="55"/>
      <c r="F651" s="163"/>
      <c r="G651" s="170"/>
      <c r="H651" s="59"/>
      <c r="I651" s="91"/>
      <c r="J651"/>
      <c r="K651"/>
      <c r="L651" s="121"/>
      <c r="M651" s="32"/>
      <c r="N651" s="2"/>
      <c r="O651" s="32"/>
      <c r="P651" s="31"/>
    </row>
    <row r="652" spans="1:16">
      <c r="A652" s="126"/>
      <c r="B652" s="180"/>
      <c r="C652"/>
      <c r="D652"/>
      <c r="E652" s="55"/>
      <c r="F652" s="163"/>
      <c r="G652" s="170"/>
      <c r="H652" s="59"/>
      <c r="I652" s="91"/>
      <c r="J652"/>
      <c r="K652"/>
      <c r="L652" s="121"/>
      <c r="M652" s="32"/>
      <c r="N652" s="2"/>
      <c r="O652" s="32"/>
      <c r="P652" s="31"/>
    </row>
    <row r="653" spans="1:16">
      <c r="A653" s="126"/>
      <c r="B653" s="180"/>
      <c r="C653"/>
      <c r="D653"/>
      <c r="E653" s="55"/>
      <c r="F653" s="163"/>
      <c r="G653" s="170"/>
      <c r="H653" s="59"/>
      <c r="I653" s="91"/>
      <c r="J653"/>
      <c r="K653"/>
      <c r="L653" s="121"/>
      <c r="M653" s="32"/>
      <c r="N653" s="2"/>
      <c r="O653" s="32"/>
      <c r="P653" s="31"/>
    </row>
    <row r="654" spans="1:16">
      <c r="A654" s="126"/>
      <c r="B654" s="180"/>
      <c r="C654"/>
      <c r="D654"/>
      <c r="E654" s="55"/>
      <c r="F654" s="163"/>
      <c r="G654" s="170"/>
      <c r="H654" s="59"/>
      <c r="I654" s="91"/>
      <c r="J654"/>
      <c r="K654"/>
      <c r="L654" s="121"/>
      <c r="M654" s="32"/>
      <c r="N654" s="2"/>
      <c r="O654" s="32"/>
      <c r="P654" s="31"/>
    </row>
    <row r="655" spans="1:16">
      <c r="A655" s="126"/>
      <c r="B655" s="180"/>
      <c r="C655"/>
      <c r="D655"/>
      <c r="E655" s="55"/>
      <c r="F655" s="163"/>
      <c r="G655" s="170"/>
      <c r="H655" s="59"/>
      <c r="I655" s="91"/>
      <c r="J655"/>
      <c r="K655"/>
      <c r="L655" s="121"/>
      <c r="M655" s="32"/>
      <c r="N655" s="2"/>
      <c r="O655" s="32"/>
      <c r="P655" s="31"/>
    </row>
    <row r="656" spans="1:16">
      <c r="A656" s="126"/>
      <c r="B656" s="180"/>
      <c r="C656"/>
      <c r="D656"/>
      <c r="E656" s="55"/>
      <c r="F656" s="163"/>
      <c r="G656" s="170"/>
      <c r="H656" s="59"/>
      <c r="I656" s="91"/>
      <c r="J656"/>
      <c r="K656"/>
      <c r="L656" s="121"/>
      <c r="M656" s="32"/>
      <c r="N656" s="2"/>
      <c r="O656" s="32"/>
      <c r="P656" s="31"/>
    </row>
    <row r="657" spans="1:16">
      <c r="A657" s="126"/>
      <c r="B657" s="180"/>
      <c r="C657"/>
      <c r="D657"/>
      <c r="E657" s="55"/>
      <c r="F657" s="163"/>
      <c r="G657" s="170"/>
      <c r="H657" s="59"/>
      <c r="I657" s="91"/>
      <c r="J657"/>
      <c r="K657"/>
      <c r="L657" s="121"/>
      <c r="M657" s="32"/>
      <c r="N657" s="2"/>
      <c r="O657" s="32"/>
      <c r="P657" s="31"/>
    </row>
    <row r="658" spans="1:16">
      <c r="A658" s="126"/>
      <c r="B658" s="180"/>
      <c r="C658"/>
      <c r="D658"/>
      <c r="E658" s="55"/>
      <c r="F658" s="163"/>
      <c r="G658" s="170"/>
      <c r="H658" s="59"/>
      <c r="I658" s="91"/>
      <c r="J658"/>
      <c r="K658"/>
      <c r="L658" s="121"/>
      <c r="M658" s="32"/>
      <c r="N658" s="2"/>
      <c r="O658" s="32"/>
      <c r="P658" s="31"/>
    </row>
    <row r="659" spans="1:16">
      <c r="A659" s="126"/>
      <c r="B659" s="180"/>
      <c r="C659"/>
      <c r="D659"/>
      <c r="E659" s="55"/>
      <c r="F659" s="163"/>
      <c r="G659" s="170"/>
      <c r="H659" s="59"/>
      <c r="I659" s="91"/>
      <c r="J659"/>
      <c r="K659"/>
      <c r="L659" s="121"/>
      <c r="M659" s="32"/>
      <c r="N659" s="2"/>
      <c r="O659" s="32"/>
      <c r="P659" s="31"/>
    </row>
    <row r="660" spans="1:16">
      <c r="A660" s="126"/>
      <c r="B660" s="180"/>
      <c r="C660"/>
      <c r="D660"/>
      <c r="E660" s="55"/>
      <c r="F660" s="163"/>
      <c r="G660" s="170"/>
      <c r="H660" s="59"/>
      <c r="I660" s="91"/>
      <c r="J660"/>
      <c r="K660"/>
      <c r="L660" s="121"/>
      <c r="M660" s="32"/>
      <c r="N660" s="2"/>
      <c r="O660" s="32"/>
      <c r="P660" s="31"/>
    </row>
    <row r="661" spans="1:16">
      <c r="A661" s="126"/>
      <c r="B661" s="180"/>
      <c r="C661"/>
      <c r="D661"/>
      <c r="E661" s="55"/>
      <c r="F661" s="163"/>
      <c r="G661" s="170"/>
      <c r="H661" s="59"/>
      <c r="I661" s="91"/>
      <c r="J661"/>
      <c r="K661"/>
      <c r="L661" s="121"/>
      <c r="M661" s="32"/>
      <c r="N661" s="2"/>
      <c r="O661" s="32"/>
      <c r="P661" s="31"/>
    </row>
    <row r="662" spans="1:16">
      <c r="A662" s="126"/>
      <c r="B662" s="180"/>
      <c r="C662"/>
      <c r="D662"/>
      <c r="E662" s="55"/>
      <c r="F662" s="163"/>
      <c r="G662" s="170"/>
      <c r="H662" s="59"/>
      <c r="I662" s="91"/>
      <c r="J662"/>
      <c r="K662"/>
      <c r="L662" s="121"/>
      <c r="M662" s="32"/>
      <c r="N662" s="2"/>
      <c r="O662" s="32"/>
      <c r="P662" s="31"/>
    </row>
    <row r="663" spans="1:16">
      <c r="A663" s="126"/>
      <c r="B663" s="180"/>
      <c r="C663"/>
      <c r="D663"/>
      <c r="E663" s="55"/>
      <c r="F663" s="163"/>
      <c r="G663" s="170"/>
      <c r="H663" s="59"/>
      <c r="I663" s="91"/>
      <c r="J663"/>
      <c r="K663"/>
      <c r="L663" s="121"/>
      <c r="M663" s="32"/>
      <c r="N663" s="2"/>
      <c r="O663" s="32"/>
      <c r="P663" s="31"/>
    </row>
    <row r="664" spans="1:16">
      <c r="A664" s="126"/>
      <c r="B664" s="180"/>
      <c r="C664"/>
      <c r="D664"/>
      <c r="E664" s="55"/>
      <c r="F664" s="163"/>
      <c r="G664" s="170"/>
      <c r="H664" s="59"/>
      <c r="I664" s="91"/>
      <c r="J664"/>
      <c r="K664"/>
      <c r="L664" s="121"/>
      <c r="M664" s="32"/>
      <c r="N664" s="2"/>
      <c r="O664" s="32"/>
      <c r="P664" s="31"/>
    </row>
    <row r="665" spans="1:16">
      <c r="A665" s="126"/>
      <c r="B665" s="180"/>
      <c r="C665"/>
      <c r="D665"/>
      <c r="E665" s="55"/>
      <c r="F665" s="163"/>
      <c r="G665" s="170"/>
      <c r="H665" s="59"/>
      <c r="I665" s="91"/>
      <c r="J665"/>
      <c r="K665"/>
      <c r="L665" s="121"/>
      <c r="M665" s="32"/>
      <c r="N665" s="2"/>
      <c r="O665" s="32"/>
      <c r="P665" s="31"/>
    </row>
    <row r="666" spans="1:16">
      <c r="A666" s="126"/>
      <c r="B666" s="180"/>
      <c r="C666"/>
      <c r="D666"/>
      <c r="E666" s="55"/>
      <c r="F666" s="163"/>
      <c r="G666" s="170"/>
      <c r="H666" s="59"/>
      <c r="I666" s="91"/>
      <c r="J666"/>
      <c r="K666"/>
      <c r="L666" s="121"/>
      <c r="M666" s="32"/>
      <c r="N666" s="2"/>
      <c r="O666" s="32"/>
      <c r="P666" s="31"/>
    </row>
    <row r="667" spans="1:16">
      <c r="A667" s="126"/>
      <c r="B667" s="180"/>
      <c r="C667"/>
      <c r="D667"/>
      <c r="E667" s="55"/>
      <c r="F667" s="163"/>
      <c r="G667" s="170"/>
      <c r="H667" s="59"/>
      <c r="I667" s="91"/>
      <c r="J667"/>
      <c r="K667"/>
      <c r="L667" s="121"/>
      <c r="M667" s="32"/>
      <c r="N667" s="2"/>
      <c r="O667" s="32"/>
      <c r="P667" s="31"/>
    </row>
    <row r="668" spans="1:16">
      <c r="A668" s="126"/>
      <c r="B668" s="180"/>
      <c r="C668"/>
      <c r="D668"/>
      <c r="E668" s="55"/>
      <c r="F668" s="163"/>
      <c r="G668" s="170"/>
      <c r="H668" s="59"/>
      <c r="I668" s="91"/>
      <c r="J668"/>
      <c r="K668"/>
      <c r="L668" s="121"/>
      <c r="M668" s="32"/>
      <c r="N668" s="2"/>
      <c r="O668" s="32"/>
      <c r="P668" s="31"/>
    </row>
    <row r="669" spans="1:16">
      <c r="A669" s="126"/>
      <c r="B669" s="180"/>
      <c r="C669"/>
      <c r="D669"/>
      <c r="E669" s="55"/>
      <c r="F669" s="163"/>
      <c r="G669" s="170"/>
      <c r="H669" s="59"/>
      <c r="I669" s="91"/>
      <c r="J669"/>
      <c r="K669"/>
      <c r="L669" s="121"/>
      <c r="M669" s="32"/>
      <c r="N669" s="2"/>
      <c r="O669" s="32"/>
      <c r="P669" s="31"/>
    </row>
    <row r="670" spans="1:16">
      <c r="A670" s="126"/>
      <c r="B670" s="180"/>
      <c r="C670"/>
      <c r="D670"/>
      <c r="E670" s="55"/>
      <c r="F670" s="163"/>
      <c r="G670" s="170"/>
      <c r="H670" s="59"/>
      <c r="I670" s="91"/>
      <c r="J670"/>
      <c r="K670"/>
      <c r="L670" s="121"/>
      <c r="M670" s="32"/>
      <c r="N670" s="2"/>
      <c r="O670" s="32"/>
      <c r="P670" s="31"/>
    </row>
    <row r="671" spans="1:16">
      <c r="A671" s="126"/>
      <c r="B671" s="180"/>
      <c r="C671"/>
      <c r="D671"/>
      <c r="E671" s="55"/>
      <c r="F671" s="163"/>
      <c r="G671" s="170"/>
      <c r="H671" s="59"/>
      <c r="I671" s="91"/>
      <c r="J671"/>
      <c r="K671"/>
      <c r="L671" s="121"/>
      <c r="M671" s="32"/>
      <c r="N671" s="2"/>
      <c r="O671" s="32"/>
      <c r="P671" s="31"/>
    </row>
    <row r="672" spans="1:16">
      <c r="A672" s="126"/>
      <c r="B672" s="180"/>
      <c r="C672"/>
      <c r="D672"/>
      <c r="E672" s="55"/>
      <c r="F672" s="163"/>
      <c r="G672" s="170"/>
      <c r="H672" s="59"/>
      <c r="I672" s="91"/>
      <c r="J672"/>
      <c r="K672"/>
      <c r="L672" s="121"/>
      <c r="M672" s="32"/>
      <c r="N672" s="2"/>
      <c r="O672" s="32"/>
      <c r="P672" s="31"/>
    </row>
    <row r="673" spans="1:16">
      <c r="A673" s="126"/>
      <c r="B673" s="180"/>
      <c r="C673"/>
      <c r="D673"/>
      <c r="E673" s="55"/>
      <c r="F673" s="163"/>
      <c r="G673" s="170"/>
      <c r="H673" s="59"/>
      <c r="I673" s="91"/>
      <c r="J673"/>
      <c r="K673"/>
      <c r="L673" s="121"/>
      <c r="M673" s="32"/>
      <c r="N673" s="2"/>
      <c r="O673" s="32"/>
      <c r="P673" s="31"/>
    </row>
    <row r="674" spans="1:16">
      <c r="A674" s="126"/>
      <c r="B674" s="180"/>
      <c r="C674"/>
      <c r="D674"/>
      <c r="E674" s="55"/>
      <c r="F674" s="163"/>
      <c r="G674" s="170"/>
      <c r="H674" s="59"/>
      <c r="I674" s="91"/>
      <c r="J674"/>
      <c r="K674"/>
      <c r="L674" s="121"/>
      <c r="M674" s="32"/>
      <c r="N674" s="2"/>
      <c r="O674" s="32"/>
      <c r="P674" s="31"/>
    </row>
    <row r="675" spans="1:16">
      <c r="A675" s="126"/>
      <c r="B675" s="180"/>
      <c r="C675"/>
      <c r="D675"/>
      <c r="E675" s="55"/>
      <c r="F675" s="163"/>
      <c r="G675" s="170"/>
      <c r="H675" s="59"/>
      <c r="I675" s="91"/>
      <c r="J675"/>
      <c r="K675"/>
      <c r="L675" s="121"/>
      <c r="M675" s="32"/>
      <c r="N675" s="2"/>
      <c r="O675" s="32"/>
      <c r="P675" s="31"/>
    </row>
    <row r="676" spans="1:16">
      <c r="A676" s="126"/>
      <c r="B676" s="180"/>
      <c r="C676"/>
      <c r="D676"/>
      <c r="E676" s="55"/>
      <c r="F676" s="163"/>
      <c r="G676" s="170"/>
      <c r="H676" s="59"/>
      <c r="I676" s="91"/>
      <c r="J676"/>
      <c r="K676"/>
      <c r="L676" s="121"/>
      <c r="M676" s="32"/>
      <c r="N676" s="2"/>
      <c r="O676" s="32"/>
      <c r="P676" s="31"/>
    </row>
    <row r="677" spans="1:16">
      <c r="A677" s="126"/>
      <c r="B677" s="180"/>
      <c r="C677"/>
      <c r="D677"/>
      <c r="E677" s="55"/>
      <c r="F677" s="163"/>
      <c r="G677" s="170"/>
      <c r="H677" s="59"/>
      <c r="I677" s="91"/>
      <c r="J677"/>
      <c r="K677"/>
      <c r="L677" s="121"/>
      <c r="M677" s="32"/>
      <c r="N677" s="2"/>
      <c r="O677" s="32"/>
      <c r="P677" s="31"/>
    </row>
    <row r="678" spans="1:16">
      <c r="A678" s="126"/>
      <c r="B678" s="180"/>
      <c r="C678"/>
      <c r="D678"/>
      <c r="E678" s="55"/>
      <c r="F678" s="163"/>
      <c r="G678" s="170"/>
      <c r="H678" s="59"/>
      <c r="I678" s="91"/>
      <c r="J678"/>
      <c r="K678"/>
      <c r="L678" s="121"/>
      <c r="M678" s="32"/>
      <c r="N678" s="2"/>
      <c r="O678" s="32"/>
      <c r="P678" s="31"/>
    </row>
    <row r="679" spans="1:16">
      <c r="A679" s="126"/>
      <c r="B679" s="180"/>
      <c r="C679"/>
      <c r="D679"/>
      <c r="E679" s="55"/>
      <c r="F679" s="163"/>
      <c r="G679" s="170"/>
      <c r="H679" s="59"/>
      <c r="I679" s="91"/>
      <c r="J679"/>
      <c r="K679"/>
      <c r="L679" s="121"/>
      <c r="M679" s="32"/>
      <c r="N679" s="2"/>
      <c r="O679" s="32"/>
      <c r="P679" s="31"/>
    </row>
    <row r="680" spans="1:16">
      <c r="A680" s="126"/>
      <c r="B680" s="180"/>
      <c r="C680"/>
      <c r="D680"/>
      <c r="E680" s="55"/>
      <c r="F680" s="163"/>
      <c r="G680" s="170"/>
      <c r="H680" s="59"/>
      <c r="I680" s="91"/>
      <c r="J680"/>
      <c r="K680"/>
      <c r="L680" s="121"/>
      <c r="M680" s="32"/>
      <c r="N680" s="2"/>
      <c r="O680" s="32"/>
      <c r="P680" s="31"/>
    </row>
    <row r="681" spans="1:16">
      <c r="A681" s="126"/>
      <c r="B681" s="180"/>
      <c r="C681"/>
      <c r="D681"/>
      <c r="E681" s="55"/>
      <c r="F681" s="163"/>
      <c r="G681" s="170"/>
      <c r="H681" s="59"/>
      <c r="I681" s="91"/>
      <c r="J681"/>
      <c r="K681"/>
      <c r="L681" s="121"/>
      <c r="M681" s="32"/>
      <c r="N681" s="2"/>
      <c r="O681" s="32"/>
      <c r="P681" s="31"/>
    </row>
    <row r="682" spans="1:16">
      <c r="A682" s="126"/>
      <c r="B682" s="180"/>
      <c r="C682"/>
      <c r="D682"/>
      <c r="E682" s="55"/>
      <c r="F682" s="163"/>
      <c r="G682" s="170"/>
      <c r="H682" s="59"/>
      <c r="I682" s="91"/>
      <c r="J682"/>
      <c r="K682"/>
      <c r="L682" s="121"/>
      <c r="M682" s="32"/>
      <c r="N682" s="2"/>
      <c r="O682" s="32"/>
      <c r="P682" s="31"/>
    </row>
    <row r="683" spans="1:16">
      <c r="A683" s="126"/>
      <c r="B683" s="180"/>
      <c r="C683"/>
      <c r="D683"/>
      <c r="E683" s="55"/>
      <c r="F683" s="163"/>
      <c r="G683" s="170"/>
      <c r="H683" s="59"/>
      <c r="I683" s="91"/>
      <c r="J683"/>
      <c r="K683"/>
      <c r="L683" s="121"/>
      <c r="M683" s="32"/>
      <c r="N683" s="2"/>
      <c r="O683" s="32"/>
      <c r="P683" s="31"/>
    </row>
    <row r="684" spans="1:16">
      <c r="A684" s="126"/>
      <c r="B684" s="180"/>
      <c r="C684"/>
      <c r="D684"/>
      <c r="E684" s="55"/>
      <c r="F684" s="163"/>
      <c r="G684" s="170"/>
      <c r="H684" s="59"/>
      <c r="I684" s="91"/>
      <c r="J684"/>
      <c r="K684"/>
      <c r="L684" s="121"/>
      <c r="M684" s="32"/>
      <c r="N684" s="2"/>
      <c r="O684" s="32"/>
      <c r="P684" s="31"/>
    </row>
    <row r="685" spans="1:16">
      <c r="A685" s="126"/>
      <c r="B685" s="180"/>
      <c r="C685"/>
      <c r="D685"/>
      <c r="E685" s="55"/>
      <c r="F685" s="163"/>
      <c r="G685" s="170"/>
      <c r="H685" s="59"/>
      <c r="I685" s="91"/>
      <c r="J685"/>
      <c r="K685"/>
      <c r="L685" s="121"/>
      <c r="M685" s="32"/>
      <c r="N685" s="2"/>
      <c r="O685" s="32"/>
      <c r="P685" s="31"/>
    </row>
    <row r="686" spans="1:16">
      <c r="A686" s="126"/>
      <c r="B686" s="180"/>
      <c r="C686"/>
      <c r="D686"/>
      <c r="E686" s="55"/>
      <c r="F686" s="163"/>
      <c r="G686" s="170"/>
      <c r="H686" s="59"/>
      <c r="I686" s="91"/>
      <c r="J686"/>
      <c r="K686"/>
      <c r="L686" s="121"/>
      <c r="M686" s="32"/>
      <c r="N686" s="2"/>
      <c r="O686" s="32"/>
      <c r="P686" s="31"/>
    </row>
    <row r="687" spans="1:16">
      <c r="A687" s="126"/>
      <c r="B687" s="180"/>
      <c r="C687"/>
      <c r="D687"/>
      <c r="E687" s="55"/>
      <c r="F687" s="163"/>
      <c r="G687" s="170"/>
      <c r="H687" s="59"/>
      <c r="I687" s="91"/>
      <c r="J687"/>
      <c r="K687"/>
      <c r="L687" s="121"/>
      <c r="M687" s="32"/>
      <c r="N687" s="2"/>
      <c r="O687" s="32"/>
      <c r="P687" s="31"/>
    </row>
    <row r="688" spans="1:16">
      <c r="A688" s="126"/>
      <c r="B688" s="180"/>
      <c r="C688"/>
      <c r="D688"/>
      <c r="E688" s="55"/>
      <c r="F688" s="163"/>
      <c r="G688" s="170"/>
      <c r="H688" s="59"/>
      <c r="I688" s="91"/>
      <c r="J688"/>
      <c r="K688"/>
      <c r="L688" s="121"/>
      <c r="M688" s="32"/>
      <c r="N688" s="2"/>
      <c r="O688" s="32"/>
      <c r="P688" s="31"/>
    </row>
    <row r="689" spans="1:16">
      <c r="A689" s="126"/>
      <c r="B689" s="180"/>
      <c r="C689"/>
      <c r="D689"/>
      <c r="E689" s="55"/>
      <c r="F689" s="163"/>
      <c r="G689" s="170"/>
      <c r="H689" s="59"/>
      <c r="I689" s="91"/>
      <c r="J689"/>
      <c r="K689"/>
      <c r="L689" s="121"/>
      <c r="M689" s="32"/>
      <c r="N689" s="2"/>
      <c r="O689" s="32"/>
      <c r="P689" s="31"/>
    </row>
    <row r="690" spans="1:16">
      <c r="A690" s="126"/>
      <c r="B690" s="180"/>
      <c r="C690"/>
      <c r="D690"/>
      <c r="E690" s="55"/>
      <c r="F690" s="163"/>
      <c r="G690" s="170"/>
      <c r="H690" s="59"/>
      <c r="I690" s="91"/>
      <c r="J690"/>
      <c r="K690"/>
      <c r="L690" s="121"/>
      <c r="M690" s="32"/>
      <c r="N690" s="2"/>
      <c r="O690" s="32"/>
      <c r="P690" s="31"/>
    </row>
    <row r="691" spans="1:16">
      <c r="A691" s="126"/>
      <c r="B691" s="180"/>
      <c r="C691"/>
      <c r="D691"/>
      <c r="E691" s="55"/>
      <c r="F691" s="163"/>
      <c r="G691" s="170"/>
      <c r="H691" s="59"/>
      <c r="I691" s="91"/>
      <c r="J691"/>
      <c r="K691"/>
      <c r="L691" s="121"/>
      <c r="M691" s="32"/>
      <c r="N691" s="2"/>
      <c r="O691" s="32"/>
      <c r="P691" s="31"/>
    </row>
    <row r="692" spans="1:16">
      <c r="A692" s="126"/>
      <c r="B692" s="180"/>
      <c r="C692"/>
      <c r="D692"/>
      <c r="E692" s="55"/>
      <c r="F692" s="163"/>
      <c r="G692" s="170"/>
      <c r="H692" s="59"/>
      <c r="I692" s="91"/>
      <c r="J692"/>
      <c r="K692"/>
      <c r="L692" s="121"/>
      <c r="M692" s="32"/>
      <c r="N692" s="2"/>
      <c r="O692" s="32"/>
      <c r="P692" s="31"/>
    </row>
    <row r="693" spans="1:16">
      <c r="A693" s="126"/>
      <c r="B693" s="180"/>
      <c r="C693"/>
      <c r="D693"/>
      <c r="E693" s="55"/>
      <c r="F693" s="163"/>
      <c r="G693" s="170"/>
      <c r="H693" s="59"/>
      <c r="I693" s="91"/>
      <c r="J693"/>
      <c r="K693"/>
      <c r="L693" s="121"/>
      <c r="M693" s="32"/>
      <c r="N693" s="2"/>
      <c r="O693" s="32"/>
      <c r="P693" s="31"/>
    </row>
    <row r="694" spans="1:16">
      <c r="A694" s="126"/>
      <c r="B694" s="180"/>
      <c r="C694"/>
      <c r="D694"/>
      <c r="E694" s="55"/>
      <c r="F694" s="163"/>
      <c r="G694" s="170"/>
      <c r="H694" s="59"/>
      <c r="I694" s="91"/>
      <c r="J694"/>
      <c r="K694"/>
      <c r="L694" s="121"/>
      <c r="M694" s="32"/>
      <c r="N694" s="2"/>
      <c r="O694" s="32"/>
      <c r="P694" s="31"/>
    </row>
    <row r="695" spans="1:16">
      <c r="A695" s="126"/>
      <c r="B695" s="180"/>
      <c r="C695"/>
      <c r="D695"/>
      <c r="E695" s="55"/>
      <c r="F695" s="163"/>
      <c r="G695" s="170"/>
      <c r="H695" s="59"/>
      <c r="I695" s="91"/>
      <c r="J695"/>
      <c r="K695"/>
      <c r="L695" s="121"/>
      <c r="M695" s="32"/>
      <c r="N695" s="2"/>
      <c r="O695" s="32"/>
      <c r="P695" s="31"/>
    </row>
    <row r="696" spans="1:16">
      <c r="A696" s="126"/>
      <c r="B696" s="180"/>
      <c r="C696"/>
      <c r="D696"/>
      <c r="E696" s="55"/>
      <c r="F696" s="163"/>
      <c r="G696" s="170"/>
      <c r="H696" s="59"/>
      <c r="I696" s="91"/>
      <c r="J696"/>
      <c r="K696"/>
      <c r="L696" s="121"/>
      <c r="M696" s="32"/>
      <c r="N696" s="2"/>
      <c r="O696" s="32"/>
      <c r="P696" s="31"/>
    </row>
    <row r="697" spans="1:16">
      <c r="A697" s="126"/>
      <c r="B697" s="180"/>
      <c r="C697"/>
      <c r="D697"/>
      <c r="E697" s="55"/>
      <c r="F697" s="163"/>
      <c r="G697" s="170"/>
      <c r="H697" s="59"/>
      <c r="I697" s="91"/>
      <c r="J697"/>
      <c r="K697"/>
      <c r="L697" s="121"/>
      <c r="M697" s="32"/>
      <c r="N697" s="2"/>
      <c r="O697" s="32"/>
      <c r="P697" s="31"/>
    </row>
    <row r="698" spans="1:16">
      <c r="A698" s="126"/>
      <c r="B698" s="180"/>
      <c r="C698"/>
      <c r="D698"/>
      <c r="E698" s="55"/>
      <c r="F698" s="163"/>
      <c r="G698" s="170"/>
      <c r="H698" s="59"/>
      <c r="I698" s="91"/>
      <c r="J698"/>
      <c r="K698"/>
      <c r="L698" s="121"/>
      <c r="M698" s="32"/>
      <c r="N698" s="2"/>
      <c r="O698" s="32"/>
      <c r="P698" s="31"/>
    </row>
    <row r="699" spans="1:16">
      <c r="A699" s="126"/>
      <c r="B699" s="180"/>
      <c r="C699"/>
      <c r="D699"/>
      <c r="E699" s="55"/>
      <c r="F699" s="163"/>
      <c r="G699" s="170"/>
      <c r="H699" s="59"/>
      <c r="I699" s="91"/>
      <c r="J699"/>
      <c r="K699"/>
      <c r="L699" s="121"/>
      <c r="M699" s="32"/>
      <c r="N699" s="2"/>
      <c r="O699" s="32"/>
      <c r="P699" s="31"/>
    </row>
    <row r="700" spans="1:16">
      <c r="A700" s="126"/>
      <c r="B700" s="180"/>
      <c r="C700"/>
      <c r="D700"/>
      <c r="E700" s="55"/>
      <c r="F700" s="163"/>
      <c r="G700" s="170"/>
      <c r="H700" s="59"/>
      <c r="I700" s="91"/>
      <c r="J700"/>
      <c r="K700"/>
      <c r="L700" s="121"/>
      <c r="M700" s="32"/>
      <c r="N700" s="2"/>
      <c r="O700" s="32"/>
      <c r="P700" s="31"/>
    </row>
    <row r="701" spans="1:16">
      <c r="A701" s="126"/>
      <c r="B701" s="180"/>
      <c r="C701"/>
      <c r="D701"/>
      <c r="E701" s="55"/>
      <c r="F701" s="163"/>
      <c r="G701" s="170"/>
      <c r="H701" s="59"/>
      <c r="I701" s="91"/>
      <c r="J701"/>
      <c r="K701"/>
      <c r="L701" s="121"/>
      <c r="M701" s="32"/>
      <c r="N701" s="2"/>
      <c r="O701" s="32"/>
      <c r="P701" s="31"/>
    </row>
    <row r="702" spans="1:16">
      <c r="A702" s="126"/>
      <c r="B702" s="180"/>
      <c r="C702"/>
      <c r="D702"/>
      <c r="E702" s="55"/>
      <c r="F702" s="163"/>
      <c r="G702" s="170"/>
      <c r="H702" s="59"/>
      <c r="I702" s="91"/>
      <c r="J702"/>
      <c r="K702"/>
      <c r="L702" s="121"/>
      <c r="M702" s="32"/>
      <c r="N702" s="2"/>
      <c r="O702" s="32"/>
      <c r="P702" s="31"/>
    </row>
    <row r="703" spans="1:16">
      <c r="A703" s="126"/>
      <c r="B703" s="180"/>
      <c r="C703"/>
      <c r="D703"/>
      <c r="E703" s="55"/>
      <c r="F703" s="163"/>
      <c r="G703" s="170"/>
      <c r="H703" s="59"/>
      <c r="I703" s="91"/>
      <c r="J703"/>
      <c r="K703"/>
      <c r="L703" s="121"/>
      <c r="M703" s="32"/>
      <c r="N703" s="2"/>
      <c r="O703" s="32"/>
      <c r="P703" s="31"/>
    </row>
    <row r="704" spans="1:16">
      <c r="A704" s="126"/>
      <c r="B704" s="180"/>
      <c r="C704"/>
      <c r="D704"/>
      <c r="E704" s="55"/>
      <c r="F704" s="163"/>
      <c r="G704" s="170"/>
      <c r="H704" s="59"/>
      <c r="I704" s="91"/>
      <c r="J704"/>
      <c r="K704"/>
      <c r="L704" s="121"/>
      <c r="M704" s="32"/>
      <c r="N704" s="2"/>
      <c r="O704" s="32"/>
      <c r="P704" s="31"/>
    </row>
    <row r="705" spans="1:16">
      <c r="A705" s="126"/>
      <c r="B705" s="180"/>
      <c r="C705"/>
      <c r="D705"/>
      <c r="E705" s="55"/>
      <c r="F705" s="163"/>
      <c r="G705" s="170"/>
      <c r="H705" s="59"/>
      <c r="I705" s="91"/>
      <c r="J705"/>
      <c r="K705"/>
      <c r="L705" s="121"/>
      <c r="M705" s="32"/>
      <c r="N705" s="2"/>
      <c r="O705" s="32"/>
      <c r="P705" s="31"/>
    </row>
    <row r="706" spans="1:16">
      <c r="A706" s="126"/>
      <c r="B706" s="180"/>
      <c r="C706"/>
      <c r="D706"/>
      <c r="E706" s="55"/>
      <c r="F706" s="163"/>
      <c r="G706" s="170"/>
      <c r="H706" s="59"/>
      <c r="I706" s="91"/>
      <c r="J706"/>
      <c r="K706"/>
      <c r="L706" s="121"/>
      <c r="M706" s="32"/>
      <c r="N706" s="2"/>
      <c r="O706" s="32"/>
      <c r="P706" s="31"/>
    </row>
    <row r="707" spans="1:16">
      <c r="A707" s="126"/>
      <c r="B707" s="180"/>
      <c r="C707"/>
      <c r="D707"/>
      <c r="E707" s="55"/>
      <c r="F707" s="163"/>
      <c r="G707" s="170"/>
      <c r="H707" s="59"/>
      <c r="I707" s="91"/>
      <c r="J707"/>
      <c r="K707"/>
      <c r="L707" s="121"/>
      <c r="M707" s="32"/>
      <c r="N707" s="2"/>
      <c r="O707" s="32"/>
      <c r="P707" s="31"/>
    </row>
    <row r="708" spans="1:16">
      <c r="A708" s="126"/>
      <c r="B708" s="180"/>
      <c r="C708"/>
      <c r="D708"/>
      <c r="E708" s="55"/>
      <c r="F708" s="163"/>
      <c r="G708" s="170"/>
      <c r="H708" s="59"/>
      <c r="I708" s="91"/>
      <c r="J708"/>
      <c r="K708"/>
      <c r="L708" s="121"/>
      <c r="M708" s="32"/>
      <c r="N708" s="2"/>
      <c r="O708" s="32"/>
      <c r="P708" s="31"/>
    </row>
    <row r="709" spans="1:16">
      <c r="A709" s="126"/>
      <c r="B709" s="180"/>
      <c r="C709"/>
      <c r="D709"/>
      <c r="E709" s="55"/>
      <c r="F709" s="163"/>
      <c r="G709" s="170"/>
      <c r="H709" s="59"/>
      <c r="I709" s="91"/>
      <c r="J709"/>
      <c r="K709"/>
      <c r="L709" s="121"/>
      <c r="M709" s="32"/>
      <c r="N709" s="2"/>
      <c r="O709" s="32"/>
      <c r="P709" s="31"/>
    </row>
    <row r="710" spans="1:16">
      <c r="A710" s="126"/>
      <c r="B710" s="180"/>
      <c r="C710"/>
      <c r="D710"/>
      <c r="E710" s="55"/>
      <c r="F710" s="163"/>
      <c r="G710" s="170"/>
      <c r="H710" s="59"/>
      <c r="I710" s="91"/>
      <c r="J710"/>
      <c r="K710"/>
      <c r="L710" s="121"/>
      <c r="M710" s="32"/>
      <c r="N710" s="2"/>
      <c r="O710" s="32"/>
      <c r="P710" s="31"/>
    </row>
    <row r="711" spans="1:16">
      <c r="A711" s="126"/>
      <c r="B711" s="180"/>
      <c r="C711"/>
      <c r="D711"/>
      <c r="E711" s="55"/>
      <c r="F711" s="163"/>
      <c r="G711" s="170"/>
      <c r="H711" s="59"/>
      <c r="I711" s="91"/>
      <c r="J711"/>
      <c r="K711"/>
      <c r="L711" s="121"/>
      <c r="M711" s="32"/>
      <c r="N711" s="2"/>
      <c r="O711" s="32"/>
      <c r="P711" s="31"/>
    </row>
    <row r="712" spans="1:16">
      <c r="A712" s="126"/>
      <c r="B712" s="180"/>
      <c r="C712"/>
      <c r="D712"/>
      <c r="E712" s="55"/>
      <c r="F712" s="163"/>
      <c r="G712" s="170"/>
      <c r="H712" s="59"/>
      <c r="I712" s="91"/>
      <c r="J712"/>
      <c r="K712"/>
      <c r="L712" s="121"/>
      <c r="M712" s="32"/>
      <c r="N712" s="2"/>
      <c r="O712" s="32"/>
      <c r="P712" s="31"/>
    </row>
    <row r="713" spans="1:16">
      <c r="A713" s="126"/>
      <c r="B713" s="180"/>
      <c r="C713"/>
      <c r="D713"/>
      <c r="E713" s="55"/>
      <c r="F713" s="163"/>
      <c r="G713" s="170"/>
      <c r="H713" s="59"/>
      <c r="I713" s="91"/>
      <c r="J713"/>
      <c r="K713"/>
      <c r="L713" s="121"/>
      <c r="M713" s="32"/>
      <c r="N713" s="2"/>
      <c r="O713" s="32"/>
      <c r="P713" s="31"/>
    </row>
    <row r="714" spans="1:16">
      <c r="A714" s="126"/>
      <c r="B714" s="180"/>
      <c r="C714"/>
      <c r="D714"/>
      <c r="E714" s="55"/>
      <c r="F714" s="163"/>
      <c r="G714" s="170"/>
      <c r="H714" s="59"/>
      <c r="I714" s="91"/>
      <c r="J714"/>
      <c r="K714"/>
      <c r="L714" s="121"/>
      <c r="M714" s="32"/>
      <c r="N714" s="2"/>
      <c r="O714" s="32"/>
      <c r="P714" s="31"/>
    </row>
    <row r="715" spans="1:16">
      <c r="A715" s="126"/>
      <c r="B715" s="180"/>
      <c r="C715"/>
      <c r="D715"/>
      <c r="E715" s="55"/>
      <c r="F715" s="163"/>
      <c r="G715" s="170"/>
      <c r="H715" s="59"/>
      <c r="I715" s="91"/>
      <c r="J715"/>
      <c r="K715"/>
      <c r="L715" s="121"/>
      <c r="M715" s="32"/>
      <c r="N715" s="2"/>
      <c r="O715" s="32"/>
      <c r="P715" s="31"/>
    </row>
    <row r="716" spans="1:16">
      <c r="A716" s="126"/>
      <c r="B716" s="180"/>
      <c r="C716"/>
      <c r="D716"/>
      <c r="E716" s="55"/>
      <c r="F716" s="163"/>
      <c r="G716" s="170"/>
      <c r="H716" s="59"/>
      <c r="I716" s="91"/>
      <c r="J716"/>
      <c r="K716"/>
      <c r="L716" s="121"/>
      <c r="M716" s="32"/>
      <c r="N716" s="2"/>
      <c r="O716" s="32"/>
      <c r="P716" s="31"/>
    </row>
    <row r="717" spans="1:16">
      <c r="A717" s="126"/>
      <c r="B717" s="180"/>
      <c r="C717"/>
      <c r="D717"/>
      <c r="E717" s="55"/>
      <c r="F717" s="163"/>
      <c r="G717" s="170"/>
      <c r="H717" s="59"/>
      <c r="I717" s="91"/>
      <c r="J717"/>
      <c r="K717"/>
      <c r="L717" s="121"/>
      <c r="M717" s="32"/>
      <c r="N717" s="2"/>
      <c r="O717" s="32"/>
      <c r="P717" s="31"/>
    </row>
    <row r="718" spans="1:16">
      <c r="A718" s="126"/>
      <c r="B718" s="180"/>
      <c r="C718"/>
      <c r="D718"/>
      <c r="E718" s="55"/>
      <c r="F718" s="163"/>
      <c r="G718" s="170"/>
      <c r="H718" s="59"/>
      <c r="I718" s="91"/>
      <c r="J718"/>
      <c r="K718"/>
      <c r="L718" s="121"/>
      <c r="M718" s="32"/>
      <c r="N718" s="2"/>
      <c r="O718" s="32"/>
      <c r="P718" s="31"/>
    </row>
    <row r="719" spans="1:16">
      <c r="A719" s="126"/>
      <c r="B719" s="180"/>
      <c r="C719"/>
      <c r="D719"/>
      <c r="E719" s="55"/>
      <c r="F719" s="163"/>
      <c r="G719" s="170"/>
      <c r="H719" s="59"/>
      <c r="I719" s="91"/>
      <c r="J719"/>
      <c r="K719"/>
      <c r="L719" s="121"/>
      <c r="M719" s="32"/>
      <c r="N719" s="2"/>
      <c r="O719" s="32"/>
      <c r="P719" s="31"/>
    </row>
    <row r="720" spans="1:16">
      <c r="A720" s="126"/>
      <c r="B720" s="180"/>
      <c r="C720"/>
      <c r="D720"/>
      <c r="E720" s="55"/>
      <c r="F720" s="163"/>
      <c r="G720" s="170"/>
      <c r="H720" s="59"/>
      <c r="I720" s="91"/>
      <c r="J720"/>
      <c r="K720"/>
      <c r="L720" s="121"/>
      <c r="M720" s="32"/>
      <c r="N720" s="2"/>
      <c r="O720" s="32"/>
      <c r="P720" s="31"/>
    </row>
    <row r="721" spans="1:16">
      <c r="A721" s="126"/>
      <c r="B721" s="180"/>
      <c r="C721"/>
      <c r="D721"/>
      <c r="E721" s="55"/>
      <c r="F721" s="163"/>
      <c r="G721" s="170"/>
      <c r="H721" s="59"/>
      <c r="I721" s="91"/>
      <c r="J721"/>
      <c r="K721"/>
      <c r="L721" s="121"/>
      <c r="M721" s="32"/>
      <c r="N721" s="2"/>
      <c r="O721" s="32"/>
      <c r="P721" s="31"/>
    </row>
    <row r="722" spans="1:16">
      <c r="A722" s="126"/>
      <c r="B722" s="180"/>
      <c r="C722"/>
      <c r="D722"/>
      <c r="E722" s="55"/>
      <c r="F722" s="163"/>
      <c r="G722" s="170"/>
      <c r="H722" s="59"/>
      <c r="I722" s="91"/>
      <c r="J722"/>
      <c r="K722"/>
      <c r="L722" s="121"/>
      <c r="M722" s="32"/>
      <c r="N722" s="2"/>
      <c r="O722" s="32"/>
      <c r="P722" s="31"/>
    </row>
    <row r="723" spans="1:16">
      <c r="A723" s="126"/>
      <c r="B723" s="180"/>
      <c r="C723"/>
      <c r="D723"/>
      <c r="E723" s="55"/>
      <c r="F723" s="163"/>
      <c r="G723" s="170"/>
      <c r="H723" s="59"/>
      <c r="I723" s="91"/>
      <c r="J723"/>
      <c r="K723"/>
      <c r="L723" s="121"/>
      <c r="M723" s="32"/>
      <c r="N723" s="2"/>
      <c r="O723" s="32"/>
      <c r="P723" s="31"/>
    </row>
    <row r="724" spans="1:16">
      <c r="A724" s="126"/>
      <c r="B724" s="180"/>
      <c r="C724"/>
      <c r="D724"/>
      <c r="E724" s="55"/>
      <c r="F724" s="163"/>
      <c r="G724" s="170"/>
      <c r="H724" s="59"/>
      <c r="I724" s="91"/>
      <c r="J724"/>
      <c r="K724"/>
      <c r="L724" s="121"/>
      <c r="M724" s="32"/>
      <c r="N724" s="2"/>
      <c r="O724" s="32"/>
      <c r="P724" s="31"/>
    </row>
    <row r="725" spans="1:16">
      <c r="A725" s="126"/>
      <c r="B725" s="180"/>
      <c r="C725"/>
      <c r="D725"/>
      <c r="E725" s="55"/>
      <c r="F725" s="163"/>
      <c r="G725" s="170"/>
      <c r="H725" s="59"/>
      <c r="I725" s="91"/>
      <c r="J725"/>
      <c r="K725"/>
      <c r="L725" s="121"/>
      <c r="M725" s="32"/>
      <c r="N725" s="2"/>
      <c r="O725" s="32"/>
      <c r="P725" s="31"/>
    </row>
    <row r="726" spans="1:16">
      <c r="A726" s="126"/>
      <c r="B726" s="180"/>
      <c r="C726"/>
      <c r="D726"/>
      <c r="E726" s="55"/>
      <c r="F726" s="163"/>
      <c r="G726" s="170"/>
      <c r="H726" s="59"/>
      <c r="I726" s="91"/>
      <c r="J726"/>
      <c r="K726"/>
      <c r="L726" s="121"/>
      <c r="M726" s="32"/>
      <c r="N726" s="2"/>
      <c r="O726" s="32"/>
      <c r="P726" s="31"/>
    </row>
    <row r="727" spans="1:16">
      <c r="A727" s="126"/>
      <c r="B727" s="180"/>
      <c r="C727"/>
      <c r="D727"/>
      <c r="E727" s="55"/>
      <c r="F727" s="163"/>
      <c r="G727" s="170"/>
      <c r="H727" s="59"/>
      <c r="I727" s="91"/>
      <c r="J727"/>
      <c r="K727"/>
      <c r="L727" s="121"/>
      <c r="M727" s="32"/>
      <c r="N727" s="2"/>
      <c r="O727" s="32"/>
      <c r="P727" s="31"/>
    </row>
    <row r="728" spans="1:16">
      <c r="A728" s="126"/>
      <c r="B728" s="180"/>
      <c r="C728"/>
      <c r="D728"/>
      <c r="E728" s="55"/>
      <c r="F728" s="163"/>
      <c r="G728" s="170"/>
      <c r="H728" s="59"/>
      <c r="I728" s="91"/>
      <c r="J728"/>
      <c r="K728"/>
      <c r="L728" s="121"/>
      <c r="M728" s="32"/>
      <c r="N728" s="2"/>
      <c r="O728" s="32"/>
      <c r="P728" s="31"/>
    </row>
    <row r="729" spans="1:16">
      <c r="A729" s="126"/>
      <c r="B729" s="180"/>
      <c r="C729"/>
      <c r="D729"/>
      <c r="E729" s="55"/>
      <c r="F729" s="163"/>
      <c r="G729" s="170"/>
      <c r="H729" s="59"/>
      <c r="I729" s="91"/>
      <c r="J729"/>
      <c r="K729"/>
      <c r="L729" s="121"/>
      <c r="M729" s="32"/>
      <c r="N729" s="2"/>
      <c r="O729" s="32"/>
      <c r="P729" s="31"/>
    </row>
    <row r="730" spans="1:16">
      <c r="A730" s="126"/>
      <c r="B730" s="180"/>
      <c r="C730"/>
      <c r="D730"/>
      <c r="E730" s="55"/>
      <c r="F730" s="163"/>
      <c r="G730" s="170"/>
      <c r="H730" s="59"/>
      <c r="I730" s="91"/>
      <c r="J730"/>
      <c r="K730"/>
      <c r="L730" s="121"/>
      <c r="M730" s="32"/>
      <c r="N730" s="2"/>
      <c r="O730" s="32"/>
      <c r="P730" s="31"/>
    </row>
    <row r="731" spans="1:16">
      <c r="A731" s="126"/>
      <c r="B731" s="180"/>
      <c r="C731"/>
      <c r="D731"/>
      <c r="E731" s="55"/>
      <c r="F731" s="163"/>
      <c r="G731" s="170"/>
      <c r="H731" s="59"/>
      <c r="I731" s="91"/>
      <c r="J731"/>
      <c r="K731"/>
      <c r="L731" s="121"/>
      <c r="M731" s="32"/>
      <c r="N731" s="2"/>
      <c r="O731" s="32"/>
      <c r="P731" s="31"/>
    </row>
    <row r="732" spans="1:16">
      <c r="A732" s="126"/>
      <c r="B732" s="180"/>
      <c r="C732"/>
      <c r="D732"/>
      <c r="E732" s="55"/>
      <c r="F732" s="163"/>
      <c r="G732" s="170"/>
      <c r="H732" s="59"/>
      <c r="I732" s="91"/>
      <c r="J732"/>
      <c r="K732"/>
      <c r="L732" s="121"/>
      <c r="M732" s="32"/>
      <c r="N732" s="2"/>
      <c r="O732" s="32"/>
      <c r="P732" s="31"/>
    </row>
    <row r="733" spans="1:16">
      <c r="A733" s="126"/>
      <c r="B733" s="180"/>
      <c r="C733"/>
      <c r="D733"/>
      <c r="E733" s="55"/>
      <c r="F733" s="163"/>
      <c r="G733" s="170"/>
      <c r="H733" s="59"/>
      <c r="I733" s="91"/>
      <c r="J733"/>
      <c r="K733"/>
      <c r="L733" s="121"/>
      <c r="M733" s="32"/>
      <c r="N733" s="2"/>
      <c r="O733" s="32"/>
      <c r="P733" s="31"/>
    </row>
    <row r="734" spans="1:16">
      <c r="A734" s="126"/>
      <c r="B734" s="180"/>
      <c r="C734"/>
      <c r="D734"/>
      <c r="E734" s="55"/>
      <c r="F734" s="163"/>
      <c r="G734" s="170"/>
      <c r="H734" s="59"/>
      <c r="I734" s="91"/>
      <c r="J734"/>
      <c r="K734"/>
      <c r="L734" s="121"/>
      <c r="M734" s="32"/>
      <c r="N734" s="2"/>
      <c r="O734" s="32"/>
      <c r="P734" s="31"/>
    </row>
    <row r="735" spans="1:16">
      <c r="A735" s="126"/>
      <c r="B735" s="180"/>
      <c r="C735"/>
      <c r="D735"/>
      <c r="E735" s="55"/>
      <c r="F735" s="163"/>
      <c r="G735" s="170"/>
      <c r="H735" s="59"/>
      <c r="I735" s="91"/>
      <c r="J735"/>
      <c r="K735"/>
      <c r="L735" s="121"/>
      <c r="M735" s="32"/>
      <c r="N735" s="2"/>
      <c r="O735" s="32"/>
      <c r="P735" s="31"/>
    </row>
    <row r="736" spans="1:16">
      <c r="A736" s="126"/>
      <c r="B736" s="180"/>
      <c r="C736"/>
      <c r="D736"/>
      <c r="E736" s="55"/>
      <c r="F736" s="163"/>
      <c r="G736" s="170"/>
      <c r="H736" s="59"/>
      <c r="I736" s="91"/>
      <c r="J736"/>
      <c r="K736"/>
      <c r="L736" s="121"/>
      <c r="M736" s="32"/>
      <c r="N736" s="2"/>
      <c r="O736" s="32"/>
      <c r="P736" s="31"/>
    </row>
    <row r="737" spans="1:16">
      <c r="A737" s="126"/>
      <c r="B737" s="180"/>
      <c r="C737"/>
      <c r="D737"/>
      <c r="E737" s="55"/>
      <c r="F737" s="163"/>
      <c r="G737" s="170"/>
      <c r="H737" s="59"/>
      <c r="I737" s="91"/>
      <c r="J737"/>
      <c r="K737"/>
      <c r="L737" s="121"/>
      <c r="M737" s="32"/>
      <c r="N737" s="2"/>
      <c r="O737" s="32"/>
      <c r="P737" s="31"/>
    </row>
    <row r="738" spans="1:16">
      <c r="A738" s="126"/>
      <c r="B738" s="180"/>
      <c r="C738"/>
      <c r="D738"/>
      <c r="E738" s="55"/>
      <c r="F738" s="163"/>
      <c r="G738" s="170"/>
      <c r="H738" s="59"/>
      <c r="I738" s="91"/>
      <c r="J738"/>
      <c r="K738"/>
      <c r="L738" s="121"/>
      <c r="M738" s="32"/>
      <c r="N738" s="2"/>
      <c r="O738" s="32"/>
      <c r="P738" s="31"/>
    </row>
    <row r="739" spans="1:16">
      <c r="A739" s="126"/>
      <c r="B739" s="180"/>
      <c r="C739"/>
      <c r="D739"/>
      <c r="E739" s="55"/>
      <c r="F739" s="163"/>
      <c r="G739" s="170"/>
      <c r="H739" s="59"/>
      <c r="I739" s="91"/>
      <c r="J739"/>
      <c r="K739"/>
      <c r="L739" s="121"/>
      <c r="M739" s="32"/>
      <c r="N739" s="2"/>
      <c r="O739" s="32"/>
      <c r="P739" s="31"/>
    </row>
    <row r="740" spans="1:16">
      <c r="A740" s="126"/>
      <c r="B740" s="180"/>
      <c r="C740"/>
      <c r="D740"/>
      <c r="E740" s="55"/>
      <c r="F740" s="163"/>
      <c r="G740" s="170"/>
      <c r="H740" s="59"/>
      <c r="I740" s="91"/>
      <c r="J740"/>
      <c r="K740"/>
      <c r="L740" s="121"/>
      <c r="M740" s="32"/>
      <c r="N740" s="2"/>
      <c r="O740" s="32"/>
      <c r="P740" s="31"/>
    </row>
    <row r="741" spans="1:16">
      <c r="A741" s="126"/>
      <c r="B741" s="180"/>
      <c r="C741"/>
      <c r="D741"/>
      <c r="E741" s="55"/>
      <c r="F741" s="163"/>
      <c r="G741" s="170"/>
      <c r="H741" s="59"/>
      <c r="I741" s="91"/>
      <c r="J741"/>
      <c r="K741"/>
      <c r="L741" s="121"/>
      <c r="M741" s="32"/>
      <c r="N741" s="2"/>
      <c r="O741" s="32"/>
      <c r="P741" s="31"/>
    </row>
    <row r="742" spans="1:16">
      <c r="A742" s="126"/>
      <c r="B742" s="180"/>
      <c r="C742"/>
      <c r="D742"/>
      <c r="E742" s="55"/>
      <c r="F742" s="163"/>
      <c r="G742" s="170"/>
      <c r="H742" s="59"/>
      <c r="I742" s="91"/>
      <c r="J742"/>
      <c r="K742"/>
      <c r="L742" s="121"/>
      <c r="M742" s="32"/>
      <c r="N742" s="2"/>
      <c r="O742" s="32"/>
      <c r="P742" s="31"/>
    </row>
    <row r="743" spans="1:16">
      <c r="A743" s="126"/>
      <c r="B743" s="180"/>
      <c r="C743"/>
      <c r="D743"/>
      <c r="E743" s="55"/>
      <c r="F743" s="163"/>
      <c r="G743" s="170"/>
      <c r="H743" s="59"/>
      <c r="I743" s="91"/>
      <c r="J743"/>
      <c r="K743"/>
      <c r="L743" s="121"/>
      <c r="M743" s="32"/>
      <c r="N743" s="2"/>
      <c r="O743" s="32"/>
      <c r="P743" s="31"/>
    </row>
    <row r="744" spans="1:16">
      <c r="A744" s="126"/>
      <c r="B744" s="180"/>
      <c r="C744"/>
      <c r="D744"/>
      <c r="E744" s="55"/>
      <c r="F744" s="163"/>
      <c r="G744" s="170"/>
      <c r="H744" s="59"/>
      <c r="I744" s="91"/>
      <c r="J744"/>
      <c r="K744"/>
      <c r="L744" s="121"/>
      <c r="M744" s="32"/>
      <c r="N744" s="2"/>
      <c r="O744" s="32"/>
      <c r="P744" s="31"/>
    </row>
    <row r="745" spans="1:16">
      <c r="A745" s="126"/>
      <c r="B745" s="180"/>
      <c r="C745"/>
      <c r="D745"/>
      <c r="E745" s="55"/>
      <c r="F745" s="163"/>
      <c r="G745" s="170"/>
      <c r="H745" s="59"/>
      <c r="I745" s="91"/>
      <c r="J745"/>
      <c r="K745"/>
      <c r="L745" s="121"/>
      <c r="M745" s="32"/>
      <c r="N745" s="2"/>
      <c r="O745" s="32"/>
      <c r="P745" s="31"/>
    </row>
    <row r="746" spans="1:16">
      <c r="A746" s="126"/>
      <c r="B746" s="180"/>
      <c r="C746"/>
      <c r="D746"/>
      <c r="E746" s="55"/>
      <c r="F746" s="163"/>
      <c r="G746" s="170"/>
      <c r="H746" s="59"/>
      <c r="I746" s="91"/>
      <c r="J746"/>
      <c r="K746"/>
      <c r="L746" s="121"/>
      <c r="M746" s="32"/>
      <c r="N746" s="2"/>
      <c r="O746" s="32"/>
      <c r="P746" s="31"/>
    </row>
    <row r="747" spans="1:16">
      <c r="A747" s="126"/>
      <c r="B747" s="180"/>
      <c r="C747"/>
      <c r="D747"/>
      <c r="E747" s="55"/>
      <c r="F747" s="163"/>
      <c r="G747" s="170"/>
      <c r="H747" s="59"/>
      <c r="I747" s="91"/>
      <c r="J747"/>
      <c r="K747"/>
      <c r="L747" s="121"/>
      <c r="M747" s="32"/>
      <c r="N747" s="2"/>
      <c r="O747" s="32"/>
      <c r="P747" s="31"/>
    </row>
    <row r="748" spans="1:16">
      <c r="A748" s="126"/>
      <c r="B748" s="180"/>
      <c r="C748"/>
      <c r="D748"/>
      <c r="E748" s="55"/>
      <c r="F748" s="163"/>
      <c r="G748" s="170"/>
      <c r="H748" s="59"/>
      <c r="I748" s="91"/>
      <c r="J748"/>
      <c r="K748"/>
      <c r="L748" s="121"/>
      <c r="M748" s="32"/>
      <c r="N748" s="2"/>
      <c r="O748" s="32"/>
      <c r="P748" s="31"/>
    </row>
    <row r="749" spans="1:16">
      <c r="A749" s="126"/>
      <c r="B749" s="180"/>
      <c r="C749"/>
      <c r="D749"/>
      <c r="E749" s="55"/>
      <c r="F749" s="163"/>
      <c r="G749" s="170"/>
      <c r="H749" s="59"/>
      <c r="I749" s="91"/>
      <c r="J749"/>
      <c r="K749"/>
      <c r="L749" s="121"/>
      <c r="M749" s="32"/>
      <c r="N749" s="2"/>
      <c r="O749" s="32"/>
      <c r="P749" s="31"/>
    </row>
    <row r="750" spans="1:16">
      <c r="A750" s="126"/>
      <c r="B750" s="180"/>
      <c r="C750"/>
      <c r="D750"/>
      <c r="E750" s="55"/>
      <c r="F750" s="163"/>
      <c r="G750" s="170"/>
      <c r="H750" s="59"/>
      <c r="I750" s="91"/>
      <c r="J750"/>
      <c r="K750"/>
      <c r="L750" s="121"/>
      <c r="M750" s="32"/>
      <c r="N750" s="2"/>
      <c r="O750" s="32"/>
      <c r="P750" s="31"/>
    </row>
    <row r="751" spans="1:16">
      <c r="A751" s="126"/>
      <c r="B751" s="180"/>
      <c r="C751"/>
      <c r="D751"/>
      <c r="E751" s="55"/>
      <c r="F751" s="163"/>
      <c r="G751" s="170"/>
      <c r="H751" s="59"/>
      <c r="I751" s="91"/>
      <c r="J751"/>
      <c r="K751"/>
      <c r="L751" s="121"/>
      <c r="M751" s="32"/>
      <c r="N751" s="2"/>
      <c r="O751" s="32"/>
      <c r="P751" s="31"/>
    </row>
    <row r="752" spans="1:16">
      <c r="A752" s="126"/>
      <c r="B752" s="180"/>
      <c r="C752"/>
      <c r="D752"/>
      <c r="E752" s="55"/>
      <c r="F752" s="163"/>
      <c r="G752" s="170"/>
      <c r="H752" s="59"/>
      <c r="I752" s="91"/>
      <c r="J752"/>
      <c r="K752"/>
      <c r="L752" s="121"/>
      <c r="M752" s="32"/>
      <c r="N752" s="2"/>
      <c r="O752" s="32"/>
      <c r="P752" s="31"/>
    </row>
    <row r="753" spans="1:16">
      <c r="A753" s="126"/>
      <c r="B753" s="180"/>
      <c r="C753"/>
      <c r="D753"/>
      <c r="E753" s="55"/>
      <c r="F753" s="163"/>
      <c r="G753" s="170"/>
      <c r="H753" s="59"/>
      <c r="I753" s="91"/>
      <c r="J753"/>
      <c r="K753"/>
      <c r="L753" s="121"/>
      <c r="M753" s="32"/>
      <c r="N753" s="2"/>
      <c r="O753" s="32"/>
      <c r="P753" s="31"/>
    </row>
    <row r="754" spans="1:16">
      <c r="A754" s="126"/>
      <c r="B754" s="180"/>
      <c r="C754"/>
      <c r="D754"/>
      <c r="E754" s="55"/>
      <c r="F754" s="163"/>
      <c r="G754" s="170"/>
      <c r="H754" s="59"/>
      <c r="I754" s="91"/>
      <c r="J754"/>
      <c r="K754"/>
      <c r="L754" s="121"/>
      <c r="M754" s="32"/>
      <c r="N754" s="2"/>
      <c r="O754" s="32"/>
      <c r="P754" s="31"/>
    </row>
    <row r="755" spans="1:16">
      <c r="A755" s="126"/>
      <c r="B755" s="180"/>
      <c r="C755"/>
      <c r="D755"/>
      <c r="E755" s="55"/>
      <c r="F755" s="163"/>
      <c r="G755" s="170"/>
      <c r="H755" s="59"/>
      <c r="I755" s="91"/>
      <c r="J755"/>
      <c r="K755"/>
      <c r="L755" s="121"/>
      <c r="M755" s="32"/>
      <c r="N755" s="2"/>
      <c r="O755" s="32"/>
      <c r="P755" s="31"/>
    </row>
    <row r="756" spans="1:16">
      <c r="A756" s="126"/>
      <c r="B756" s="180"/>
      <c r="C756"/>
      <c r="D756"/>
      <c r="E756" s="55"/>
      <c r="F756" s="163"/>
      <c r="G756" s="170"/>
      <c r="H756" s="59"/>
      <c r="I756" s="91"/>
      <c r="J756"/>
      <c r="K756"/>
      <c r="L756" s="121"/>
      <c r="M756" s="32"/>
      <c r="N756" s="2"/>
      <c r="O756" s="32"/>
      <c r="P756" s="31"/>
    </row>
    <row r="757" spans="1:16">
      <c r="A757" s="126"/>
      <c r="B757" s="180"/>
      <c r="C757"/>
      <c r="D757"/>
      <c r="E757" s="55"/>
      <c r="F757" s="163"/>
      <c r="G757" s="170"/>
      <c r="H757" s="59"/>
      <c r="I757" s="91"/>
      <c r="J757"/>
      <c r="K757"/>
      <c r="L757" s="121"/>
      <c r="M757" s="32"/>
      <c r="N757" s="2"/>
      <c r="O757" s="32"/>
      <c r="P757" s="31"/>
    </row>
    <row r="758" spans="1:16">
      <c r="A758" s="126"/>
      <c r="B758" s="180"/>
      <c r="C758"/>
      <c r="D758"/>
      <c r="E758" s="55"/>
      <c r="F758" s="163"/>
      <c r="G758" s="170"/>
      <c r="H758" s="59"/>
      <c r="I758" s="91"/>
      <c r="J758"/>
      <c r="K758"/>
      <c r="L758" s="121"/>
      <c r="M758" s="32"/>
      <c r="N758" s="2"/>
      <c r="O758" s="32"/>
      <c r="P758" s="31"/>
    </row>
    <row r="759" spans="1:16">
      <c r="A759" s="126"/>
      <c r="B759" s="180"/>
      <c r="C759"/>
      <c r="D759"/>
      <c r="E759" s="55"/>
      <c r="F759" s="163"/>
      <c r="G759" s="170"/>
      <c r="H759" s="59"/>
      <c r="I759" s="91"/>
      <c r="J759"/>
      <c r="K759"/>
      <c r="L759" s="121"/>
      <c r="M759" s="32"/>
      <c r="N759" s="2"/>
      <c r="O759" s="32"/>
      <c r="P759" s="31"/>
    </row>
    <row r="760" spans="1:16">
      <c r="A760" s="126"/>
      <c r="B760" s="180"/>
      <c r="C760"/>
      <c r="D760"/>
      <c r="E760" s="55"/>
      <c r="F760" s="163"/>
      <c r="G760" s="170"/>
      <c r="H760" s="59"/>
      <c r="I760" s="91"/>
      <c r="J760"/>
      <c r="K760"/>
      <c r="L760" s="121"/>
      <c r="M760" s="32"/>
      <c r="N760" s="2"/>
      <c r="O760" s="32"/>
      <c r="P760" s="31"/>
    </row>
    <row r="761" spans="1:16">
      <c r="A761" s="126"/>
      <c r="B761" s="180"/>
      <c r="C761"/>
      <c r="D761"/>
      <c r="E761" s="55"/>
      <c r="F761" s="163"/>
      <c r="G761" s="170"/>
      <c r="H761" s="59"/>
      <c r="I761" s="91"/>
      <c r="J761"/>
      <c r="K761"/>
      <c r="L761" s="121"/>
      <c r="M761" s="32"/>
      <c r="N761" s="2"/>
      <c r="O761" s="32"/>
      <c r="P761" s="31"/>
    </row>
    <row r="762" spans="1:16">
      <c r="A762" s="126"/>
      <c r="B762" s="180"/>
      <c r="C762"/>
      <c r="D762"/>
      <c r="E762" s="55"/>
      <c r="F762" s="163"/>
      <c r="G762" s="170"/>
      <c r="H762" s="59"/>
      <c r="I762" s="91"/>
      <c r="J762"/>
      <c r="K762"/>
      <c r="L762" s="121"/>
      <c r="M762" s="32"/>
      <c r="N762" s="2"/>
      <c r="O762" s="32"/>
      <c r="P762" s="31"/>
    </row>
    <row r="763" spans="1:16">
      <c r="A763" s="126"/>
      <c r="B763" s="180"/>
      <c r="C763"/>
      <c r="D763"/>
      <c r="E763" s="55"/>
      <c r="F763" s="163"/>
      <c r="G763" s="170"/>
      <c r="H763" s="59"/>
      <c r="I763" s="91"/>
      <c r="J763"/>
      <c r="K763"/>
      <c r="L763" s="121"/>
      <c r="M763" s="32"/>
      <c r="N763" s="2"/>
      <c r="O763" s="32"/>
      <c r="P763" s="31"/>
    </row>
    <row r="764" spans="1:16">
      <c r="A764" s="126"/>
      <c r="B764" s="180"/>
      <c r="C764"/>
      <c r="D764"/>
      <c r="E764" s="55"/>
      <c r="F764" s="163"/>
      <c r="G764" s="170"/>
      <c r="H764" s="59"/>
      <c r="I764" s="91"/>
      <c r="J764"/>
      <c r="K764"/>
      <c r="L764" s="121"/>
      <c r="M764" s="32"/>
      <c r="N764" s="2"/>
      <c r="O764" s="32"/>
      <c r="P764" s="31"/>
    </row>
    <row r="765" spans="1:16">
      <c r="A765" s="126"/>
      <c r="B765" s="180"/>
      <c r="C765"/>
      <c r="D765"/>
      <c r="E765" s="55"/>
      <c r="F765" s="163"/>
      <c r="G765" s="170"/>
      <c r="H765" s="59"/>
      <c r="I765" s="91"/>
      <c r="J765"/>
      <c r="K765"/>
      <c r="L765" s="121"/>
      <c r="M765" s="32"/>
      <c r="N765" s="2"/>
      <c r="O765" s="32"/>
      <c r="P765" s="31"/>
    </row>
    <row r="766" spans="1:16">
      <c r="A766" s="126"/>
      <c r="B766" s="180"/>
      <c r="C766"/>
      <c r="D766"/>
      <c r="E766" s="55"/>
      <c r="F766" s="163"/>
      <c r="G766" s="170"/>
      <c r="H766" s="59"/>
      <c r="I766" s="91"/>
      <c r="J766"/>
      <c r="K766"/>
      <c r="L766" s="121"/>
      <c r="M766" s="32"/>
      <c r="N766" s="2"/>
      <c r="O766" s="32"/>
      <c r="P766" s="31"/>
    </row>
    <row r="767" spans="1:16">
      <c r="A767" s="126"/>
      <c r="B767" s="180"/>
      <c r="C767"/>
      <c r="D767"/>
      <c r="E767" s="55"/>
      <c r="F767" s="163"/>
      <c r="G767" s="170"/>
      <c r="H767" s="59"/>
      <c r="I767" s="91"/>
      <c r="J767"/>
      <c r="K767"/>
      <c r="L767" s="121"/>
      <c r="M767" s="32"/>
      <c r="N767" s="2"/>
      <c r="O767" s="32"/>
      <c r="P767" s="31"/>
    </row>
    <row r="768" spans="1:16">
      <c r="A768" s="126"/>
      <c r="B768" s="180"/>
      <c r="C768"/>
      <c r="D768"/>
      <c r="E768" s="55"/>
      <c r="F768" s="163"/>
      <c r="G768" s="170"/>
      <c r="H768" s="59"/>
      <c r="I768" s="91"/>
      <c r="J768"/>
      <c r="K768"/>
      <c r="L768" s="121"/>
      <c r="M768" s="32"/>
      <c r="N768" s="2"/>
      <c r="O768" s="32"/>
      <c r="P768" s="31"/>
    </row>
    <row r="769" spans="1:16">
      <c r="A769" s="126"/>
      <c r="B769" s="180"/>
      <c r="C769"/>
      <c r="D769"/>
      <c r="E769" s="55"/>
      <c r="F769" s="163"/>
      <c r="G769" s="170"/>
      <c r="H769" s="59"/>
      <c r="I769" s="91"/>
      <c r="J769"/>
      <c r="K769"/>
      <c r="L769" s="121"/>
      <c r="M769" s="32"/>
      <c r="N769" s="2"/>
      <c r="O769" s="32"/>
      <c r="P769" s="31"/>
    </row>
    <row r="770" spans="1:16">
      <c r="A770" s="126"/>
      <c r="B770" s="180"/>
      <c r="C770"/>
      <c r="D770"/>
      <c r="E770" s="55"/>
      <c r="F770" s="163"/>
      <c r="G770" s="170"/>
      <c r="H770" s="59"/>
      <c r="I770" s="91"/>
      <c r="J770"/>
      <c r="K770"/>
      <c r="L770" s="121"/>
      <c r="M770" s="32"/>
      <c r="N770" s="2"/>
      <c r="O770" s="32"/>
      <c r="P770" s="31"/>
    </row>
    <row r="771" spans="1:16">
      <c r="A771" s="126"/>
      <c r="B771" s="180"/>
      <c r="C771"/>
      <c r="D771"/>
      <c r="E771" s="55"/>
      <c r="F771" s="163"/>
      <c r="G771" s="170"/>
      <c r="H771" s="59"/>
      <c r="I771" s="91"/>
      <c r="J771"/>
      <c r="K771"/>
      <c r="L771" s="121"/>
      <c r="M771" s="32"/>
      <c r="N771" s="2"/>
      <c r="O771" s="32"/>
      <c r="P771" s="31"/>
    </row>
    <row r="772" spans="1:16">
      <c r="A772" s="126"/>
      <c r="B772" s="180"/>
      <c r="C772"/>
      <c r="D772"/>
      <c r="E772" s="55"/>
      <c r="F772" s="163"/>
      <c r="G772" s="170"/>
      <c r="H772" s="59"/>
      <c r="I772" s="91"/>
      <c r="J772"/>
      <c r="K772"/>
      <c r="L772" s="121"/>
      <c r="M772" s="32"/>
      <c r="N772" s="2"/>
      <c r="O772" s="32"/>
      <c r="P772" s="31"/>
    </row>
    <row r="773" spans="1:16">
      <c r="A773" s="126"/>
      <c r="B773" s="180"/>
      <c r="C773"/>
      <c r="D773"/>
      <c r="E773" s="55"/>
      <c r="F773" s="163"/>
      <c r="G773" s="170"/>
      <c r="H773" s="59"/>
      <c r="I773" s="91"/>
      <c r="J773"/>
      <c r="K773"/>
      <c r="L773" s="121"/>
      <c r="M773" s="32"/>
      <c r="N773" s="2"/>
      <c r="O773" s="32"/>
      <c r="P773" s="31"/>
    </row>
    <row r="774" spans="1:16">
      <c r="A774" s="126"/>
      <c r="B774" s="180"/>
      <c r="C774"/>
      <c r="D774"/>
      <c r="E774" s="55"/>
      <c r="F774" s="163"/>
      <c r="G774" s="170"/>
      <c r="H774" s="59"/>
      <c r="I774" s="91"/>
      <c r="J774"/>
      <c r="K774"/>
      <c r="L774" s="121"/>
      <c r="M774" s="32"/>
      <c r="N774" s="2"/>
      <c r="O774" s="32"/>
      <c r="P774" s="31"/>
    </row>
    <row r="775" spans="1:16">
      <c r="A775" s="126"/>
      <c r="B775" s="180"/>
      <c r="C775"/>
      <c r="D775"/>
      <c r="E775" s="55"/>
      <c r="F775" s="163"/>
      <c r="G775" s="170"/>
      <c r="H775" s="59"/>
      <c r="I775" s="91"/>
      <c r="J775"/>
      <c r="K775"/>
      <c r="L775" s="121"/>
      <c r="M775" s="32"/>
      <c r="N775" s="2"/>
      <c r="O775" s="32"/>
      <c r="P775" s="31"/>
    </row>
    <row r="776" spans="1:16">
      <c r="A776" s="126"/>
      <c r="B776" s="180"/>
      <c r="C776"/>
      <c r="D776"/>
      <c r="E776" s="55"/>
      <c r="F776" s="163"/>
      <c r="G776" s="170"/>
      <c r="H776" s="59"/>
      <c r="I776" s="91"/>
      <c r="J776"/>
      <c r="K776"/>
      <c r="L776" s="121"/>
      <c r="M776" s="32"/>
      <c r="N776" s="2"/>
      <c r="O776" s="32"/>
      <c r="P776" s="31"/>
    </row>
    <row r="777" spans="1:16">
      <c r="A777" s="126"/>
      <c r="B777" s="180"/>
      <c r="C777"/>
      <c r="D777"/>
      <c r="E777" s="55"/>
      <c r="F777" s="163"/>
      <c r="G777" s="170"/>
      <c r="H777" s="59"/>
      <c r="I777" s="91"/>
      <c r="J777"/>
      <c r="K777"/>
      <c r="L777" s="121"/>
      <c r="M777" s="32"/>
      <c r="N777" s="2"/>
      <c r="O777" s="32"/>
      <c r="P777" s="31"/>
    </row>
    <row r="778" spans="1:16">
      <c r="A778" s="126"/>
      <c r="B778" s="180"/>
      <c r="C778"/>
      <c r="D778"/>
      <c r="E778" s="55"/>
      <c r="F778" s="163"/>
      <c r="G778" s="170"/>
      <c r="H778" s="59"/>
      <c r="I778" s="91"/>
      <c r="J778"/>
      <c r="K778"/>
      <c r="L778" s="121"/>
      <c r="M778" s="32"/>
      <c r="N778" s="2"/>
      <c r="O778" s="32"/>
      <c r="P778" s="31"/>
    </row>
    <row r="779" spans="1:16">
      <c r="A779" s="126"/>
      <c r="B779" s="180"/>
      <c r="C779"/>
      <c r="D779"/>
      <c r="E779" s="55"/>
      <c r="F779" s="163"/>
      <c r="G779" s="170"/>
      <c r="H779" s="59"/>
      <c r="I779" s="91"/>
      <c r="J779"/>
      <c r="K779"/>
      <c r="L779" s="121"/>
      <c r="M779" s="32"/>
      <c r="N779" s="2"/>
      <c r="O779" s="32"/>
      <c r="P779" s="31"/>
    </row>
    <row r="780" spans="1:16">
      <c r="A780" s="126"/>
      <c r="B780" s="180"/>
      <c r="C780"/>
      <c r="D780"/>
      <c r="E780" s="55"/>
      <c r="F780" s="163"/>
      <c r="G780" s="170"/>
      <c r="H780" s="59"/>
      <c r="I780" s="91"/>
      <c r="J780"/>
      <c r="K780"/>
      <c r="L780" s="121"/>
      <c r="M780" s="32"/>
      <c r="N780" s="2"/>
      <c r="O780" s="32"/>
      <c r="P780" s="31"/>
    </row>
    <row r="781" spans="1:16">
      <c r="A781" s="126"/>
      <c r="B781" s="180"/>
      <c r="C781"/>
      <c r="D781"/>
      <c r="E781" s="55"/>
      <c r="F781" s="163"/>
      <c r="G781" s="170"/>
      <c r="H781" s="59"/>
      <c r="I781" s="91"/>
      <c r="J781"/>
      <c r="K781"/>
      <c r="L781" s="121"/>
      <c r="M781" s="32"/>
      <c r="N781" s="2"/>
      <c r="O781" s="32"/>
      <c r="P781" s="31"/>
    </row>
    <row r="782" spans="1:16">
      <c r="A782" s="126"/>
      <c r="B782" s="180"/>
      <c r="C782"/>
      <c r="D782"/>
      <c r="E782" s="55"/>
      <c r="F782" s="163"/>
      <c r="G782" s="170"/>
      <c r="H782" s="59"/>
      <c r="I782" s="91"/>
      <c r="J782"/>
      <c r="K782"/>
      <c r="L782" s="121"/>
      <c r="M782" s="32"/>
      <c r="N782" s="2"/>
      <c r="O782" s="32"/>
      <c r="P782" s="31"/>
    </row>
    <row r="783" spans="1:16">
      <c r="A783" s="126"/>
      <c r="B783" s="180"/>
      <c r="C783"/>
      <c r="D783"/>
      <c r="E783" s="55"/>
      <c r="F783" s="163"/>
      <c r="G783" s="170"/>
      <c r="H783" s="59"/>
      <c r="I783" s="91"/>
      <c r="J783"/>
      <c r="K783"/>
      <c r="L783" s="121"/>
      <c r="M783" s="32"/>
      <c r="N783" s="2"/>
      <c r="O783" s="32"/>
      <c r="P783" s="31"/>
    </row>
    <row r="784" spans="1:16">
      <c r="A784" s="126"/>
      <c r="B784" s="180"/>
      <c r="C784"/>
      <c r="D784"/>
      <c r="E784" s="55"/>
      <c r="F784" s="163"/>
      <c r="G784" s="170"/>
      <c r="H784" s="59"/>
      <c r="I784" s="91"/>
      <c r="J784"/>
      <c r="K784"/>
      <c r="L784" s="121"/>
      <c r="M784" s="32"/>
      <c r="N784" s="2"/>
      <c r="O784" s="32"/>
      <c r="P784" s="31"/>
    </row>
    <row r="785" spans="1:16">
      <c r="A785" s="126"/>
      <c r="B785" s="180"/>
      <c r="C785"/>
      <c r="D785"/>
      <c r="E785" s="55"/>
      <c r="F785" s="163"/>
      <c r="G785" s="170"/>
      <c r="H785" s="59"/>
      <c r="I785" s="91"/>
      <c r="J785"/>
      <c r="K785"/>
      <c r="L785" s="121"/>
      <c r="M785" s="32"/>
      <c r="N785" s="2"/>
      <c r="O785" s="32"/>
      <c r="P785" s="31"/>
    </row>
    <row r="786" spans="1:16">
      <c r="A786" s="126"/>
      <c r="B786" s="180"/>
      <c r="C786"/>
      <c r="D786"/>
      <c r="E786" s="55"/>
      <c r="F786" s="163"/>
      <c r="G786" s="170"/>
      <c r="H786" s="59"/>
      <c r="I786" s="91"/>
      <c r="J786"/>
      <c r="K786"/>
      <c r="L786" s="121"/>
      <c r="M786" s="32"/>
      <c r="N786" s="2"/>
      <c r="O786" s="32"/>
      <c r="P786" s="31"/>
    </row>
    <row r="787" spans="1:16">
      <c r="A787" s="126"/>
      <c r="B787" s="180"/>
      <c r="C787"/>
      <c r="D787"/>
      <c r="E787" s="55"/>
      <c r="F787" s="163"/>
      <c r="G787" s="170"/>
      <c r="H787" s="59"/>
      <c r="I787" s="91"/>
      <c r="J787"/>
      <c r="K787"/>
      <c r="L787" s="121"/>
      <c r="M787" s="32"/>
      <c r="N787" s="2"/>
      <c r="O787" s="32"/>
      <c r="P787" s="31"/>
    </row>
    <row r="788" spans="1:16">
      <c r="A788" s="126"/>
      <c r="B788" s="180"/>
      <c r="C788"/>
      <c r="D788"/>
      <c r="E788" s="55"/>
      <c r="F788" s="163"/>
      <c r="G788" s="170"/>
      <c r="H788" s="59"/>
      <c r="I788" s="91"/>
      <c r="J788"/>
      <c r="K788"/>
      <c r="L788" s="121"/>
      <c r="M788" s="32"/>
      <c r="N788" s="2"/>
      <c r="O788" s="32"/>
      <c r="P788" s="31"/>
    </row>
    <row r="789" spans="1:16">
      <c r="A789" s="126"/>
      <c r="B789" s="180"/>
      <c r="C789"/>
      <c r="D789"/>
      <c r="E789" s="55"/>
      <c r="F789" s="163"/>
      <c r="G789" s="170"/>
      <c r="H789" s="59"/>
      <c r="I789" s="91"/>
      <c r="J789"/>
      <c r="K789"/>
      <c r="L789" s="121"/>
      <c r="M789" s="32"/>
      <c r="N789" s="2"/>
      <c r="O789" s="32"/>
      <c r="P789" s="31"/>
    </row>
    <row r="790" spans="1:16">
      <c r="A790" s="126"/>
      <c r="B790" s="180"/>
      <c r="C790"/>
      <c r="D790"/>
      <c r="E790" s="55"/>
      <c r="F790" s="163"/>
      <c r="G790" s="170"/>
      <c r="H790" s="59"/>
      <c r="I790" s="91"/>
      <c r="J790"/>
      <c r="K790"/>
      <c r="L790" s="121"/>
      <c r="M790" s="32"/>
      <c r="N790" s="2"/>
      <c r="O790" s="32"/>
      <c r="P790" s="31"/>
    </row>
    <row r="791" spans="1:16">
      <c r="A791" s="126"/>
      <c r="B791" s="180"/>
      <c r="C791"/>
      <c r="D791"/>
      <c r="E791" s="55"/>
      <c r="F791" s="163"/>
      <c r="G791" s="170"/>
      <c r="H791" s="59"/>
      <c r="I791" s="91"/>
      <c r="J791"/>
      <c r="K791"/>
      <c r="L791" s="121"/>
      <c r="M791" s="32"/>
      <c r="N791" s="2"/>
      <c r="O791" s="32"/>
      <c r="P791" s="31"/>
    </row>
    <row r="792" spans="1:16">
      <c r="A792" s="126"/>
      <c r="B792" s="180"/>
      <c r="C792"/>
      <c r="D792"/>
      <c r="E792" s="55"/>
      <c r="F792" s="163"/>
      <c r="G792" s="170"/>
      <c r="H792" s="59"/>
      <c r="I792" s="91"/>
      <c r="J792"/>
      <c r="K792"/>
      <c r="L792" s="121"/>
      <c r="M792" s="32"/>
      <c r="N792" s="2"/>
      <c r="O792" s="32"/>
      <c r="P792" s="31"/>
    </row>
    <row r="793" spans="1:16">
      <c r="A793" s="126"/>
      <c r="B793" s="180"/>
      <c r="C793"/>
      <c r="D793"/>
      <c r="E793" s="55"/>
      <c r="F793" s="163"/>
      <c r="G793" s="170"/>
      <c r="H793" s="59"/>
      <c r="I793" s="91"/>
      <c r="J793"/>
      <c r="K793"/>
      <c r="L793" s="121"/>
      <c r="M793" s="32"/>
      <c r="N793" s="2"/>
      <c r="O793" s="32"/>
      <c r="P793" s="31"/>
    </row>
    <row r="794" spans="1:16">
      <c r="A794" s="126"/>
      <c r="B794" s="180"/>
      <c r="C794"/>
      <c r="D794"/>
      <c r="E794" s="55"/>
      <c r="F794" s="163"/>
      <c r="G794" s="170"/>
      <c r="H794" s="59"/>
      <c r="I794" s="91"/>
      <c r="J794"/>
      <c r="K794"/>
      <c r="L794" s="121"/>
      <c r="M794" s="32"/>
      <c r="N794" s="2"/>
      <c r="O794" s="32"/>
      <c r="P794" s="31"/>
    </row>
    <row r="795" spans="1:16">
      <c r="A795" s="126"/>
      <c r="B795" s="180"/>
      <c r="C795"/>
      <c r="D795"/>
      <c r="E795" s="55"/>
      <c r="F795" s="163"/>
      <c r="G795" s="170"/>
      <c r="H795" s="59"/>
      <c r="I795" s="91"/>
      <c r="J795"/>
      <c r="K795"/>
      <c r="L795" s="121"/>
      <c r="M795" s="32"/>
      <c r="N795" s="2"/>
      <c r="O795" s="32"/>
      <c r="P795" s="31"/>
    </row>
    <row r="796" spans="1:16">
      <c r="A796" s="126"/>
      <c r="B796" s="180"/>
      <c r="C796"/>
      <c r="D796"/>
      <c r="E796" s="55"/>
      <c r="F796" s="163"/>
      <c r="G796" s="170"/>
      <c r="H796" s="59"/>
      <c r="I796" s="91"/>
      <c r="J796"/>
      <c r="K796"/>
      <c r="L796" s="121"/>
      <c r="M796" s="32"/>
      <c r="N796" s="2"/>
      <c r="O796" s="32"/>
      <c r="P796" s="31"/>
    </row>
    <row r="797" spans="1:16">
      <c r="A797" s="126"/>
      <c r="B797" s="180"/>
      <c r="C797"/>
      <c r="D797"/>
      <c r="E797" s="55"/>
      <c r="F797" s="163"/>
      <c r="G797" s="170"/>
      <c r="H797" s="59"/>
      <c r="I797" s="91"/>
      <c r="J797"/>
      <c r="K797"/>
      <c r="L797" s="121"/>
      <c r="M797" s="32"/>
      <c r="N797" s="2"/>
      <c r="O797" s="32"/>
      <c r="P797" s="31"/>
    </row>
    <row r="798" spans="1:16">
      <c r="A798" s="126"/>
      <c r="B798" s="180"/>
      <c r="C798"/>
      <c r="D798"/>
      <c r="E798" s="55"/>
      <c r="F798" s="163"/>
      <c r="G798" s="170"/>
      <c r="H798" s="59"/>
      <c r="I798" s="91"/>
      <c r="J798"/>
      <c r="K798"/>
      <c r="L798" s="121"/>
      <c r="M798" s="32"/>
      <c r="N798" s="2"/>
      <c r="O798" s="32"/>
      <c r="P798" s="31"/>
    </row>
    <row r="799" spans="1:16">
      <c r="A799" s="126"/>
      <c r="B799" s="180"/>
      <c r="C799"/>
      <c r="D799"/>
      <c r="E799" s="55"/>
      <c r="F799" s="163"/>
      <c r="G799" s="170"/>
      <c r="H799" s="59"/>
      <c r="I799" s="91"/>
      <c r="J799"/>
      <c r="K799"/>
      <c r="L799" s="121"/>
      <c r="M799" s="32"/>
      <c r="N799" s="2"/>
      <c r="O799" s="32"/>
      <c r="P799" s="31"/>
    </row>
    <row r="800" spans="1:16">
      <c r="A800" s="126"/>
      <c r="B800" s="180"/>
      <c r="C800"/>
      <c r="D800"/>
      <c r="E800" s="55"/>
      <c r="F800" s="163"/>
      <c r="G800" s="170"/>
      <c r="H800" s="59"/>
      <c r="I800" s="91"/>
      <c r="J800"/>
      <c r="K800"/>
      <c r="L800" s="121"/>
      <c r="M800" s="32"/>
      <c r="N800" s="2"/>
      <c r="O800" s="32"/>
      <c r="P800" s="31"/>
    </row>
    <row r="801" spans="1:16">
      <c r="A801" s="126"/>
      <c r="B801" s="180"/>
      <c r="C801"/>
      <c r="D801"/>
      <c r="E801" s="55"/>
      <c r="F801" s="163"/>
      <c r="G801" s="170"/>
      <c r="H801" s="59"/>
      <c r="I801" s="91"/>
      <c r="J801"/>
      <c r="K801"/>
      <c r="L801" s="121"/>
      <c r="M801" s="32"/>
      <c r="N801" s="2"/>
      <c r="O801" s="32"/>
      <c r="P801" s="31"/>
    </row>
    <row r="802" spans="1:16">
      <c r="A802" s="126"/>
      <c r="B802" s="180"/>
      <c r="C802"/>
      <c r="D802"/>
      <c r="E802" s="55"/>
      <c r="F802" s="163"/>
      <c r="G802" s="170"/>
      <c r="H802" s="59"/>
      <c r="I802" s="91"/>
      <c r="J802"/>
      <c r="K802"/>
      <c r="L802" s="121"/>
      <c r="M802" s="32"/>
      <c r="N802" s="2"/>
      <c r="O802" s="32"/>
      <c r="P802" s="31"/>
    </row>
    <row r="803" spans="1:16">
      <c r="A803" s="126"/>
      <c r="B803" s="180"/>
      <c r="C803"/>
      <c r="D803"/>
      <c r="E803" s="55"/>
      <c r="F803" s="163"/>
      <c r="G803" s="170"/>
      <c r="H803" s="59"/>
      <c r="I803" s="91"/>
      <c r="J803"/>
      <c r="K803"/>
      <c r="L803" s="121"/>
      <c r="M803" s="32"/>
      <c r="N803" s="2"/>
      <c r="O803" s="32"/>
      <c r="P803" s="31"/>
    </row>
    <row r="804" spans="1:16">
      <c r="A804" s="126"/>
      <c r="B804" s="180"/>
      <c r="C804"/>
      <c r="D804"/>
      <c r="E804" s="55"/>
      <c r="F804" s="163"/>
      <c r="G804" s="170"/>
      <c r="H804" s="59"/>
      <c r="I804" s="91"/>
      <c r="J804"/>
      <c r="K804"/>
      <c r="L804" s="121"/>
      <c r="M804" s="32"/>
      <c r="N804" s="2"/>
      <c r="O804" s="32"/>
      <c r="P804" s="31"/>
    </row>
    <row r="805" spans="1:16">
      <c r="A805" s="126"/>
      <c r="B805" s="180"/>
      <c r="C805"/>
      <c r="D805"/>
      <c r="E805" s="55"/>
      <c r="F805" s="163"/>
      <c r="G805" s="170"/>
      <c r="H805" s="59"/>
      <c r="I805" s="91"/>
      <c r="J805"/>
      <c r="K805"/>
      <c r="L805" s="121"/>
      <c r="M805" s="32"/>
      <c r="N805" s="2"/>
      <c r="O805" s="32"/>
      <c r="P805" s="31"/>
    </row>
    <row r="806" spans="1:16">
      <c r="A806" s="126"/>
      <c r="B806" s="180"/>
      <c r="C806"/>
      <c r="D806"/>
      <c r="E806" s="55"/>
      <c r="F806" s="163"/>
      <c r="G806" s="170"/>
      <c r="H806" s="59"/>
      <c r="I806" s="91"/>
      <c r="J806"/>
      <c r="K806"/>
      <c r="L806" s="121"/>
      <c r="M806" s="32"/>
      <c r="N806" s="2"/>
      <c r="O806" s="32"/>
      <c r="P806" s="31"/>
    </row>
    <row r="807" spans="1:16">
      <c r="A807" s="126"/>
      <c r="B807" s="180"/>
      <c r="C807"/>
      <c r="D807"/>
      <c r="E807" s="55"/>
      <c r="F807" s="163"/>
      <c r="G807" s="170"/>
      <c r="H807" s="59"/>
      <c r="I807" s="91"/>
      <c r="J807"/>
      <c r="K807"/>
      <c r="L807" s="121"/>
      <c r="M807" s="32"/>
      <c r="N807" s="2"/>
      <c r="O807" s="32"/>
      <c r="P807" s="31"/>
    </row>
    <row r="808" spans="1:16">
      <c r="A808" s="126"/>
      <c r="B808" s="180"/>
      <c r="C808"/>
      <c r="D808"/>
      <c r="E808" s="55"/>
      <c r="F808" s="163"/>
      <c r="G808" s="170"/>
      <c r="H808" s="59"/>
      <c r="I808" s="91"/>
      <c r="J808"/>
      <c r="K808"/>
      <c r="L808" s="121"/>
      <c r="M808" s="32"/>
      <c r="N808" s="2"/>
      <c r="O808" s="32"/>
      <c r="P808" s="31"/>
    </row>
    <row r="809" spans="1:16">
      <c r="A809" s="126"/>
      <c r="B809" s="180"/>
      <c r="C809"/>
      <c r="D809"/>
      <c r="E809" s="55"/>
      <c r="F809" s="163"/>
      <c r="G809" s="170"/>
      <c r="H809" s="59"/>
      <c r="I809" s="91"/>
      <c r="J809"/>
      <c r="K809"/>
      <c r="L809" s="121"/>
      <c r="M809" s="32"/>
      <c r="N809" s="2"/>
      <c r="O809" s="32"/>
      <c r="P809" s="31"/>
    </row>
    <row r="810" spans="1:16">
      <c r="A810" s="126"/>
      <c r="B810" s="180"/>
      <c r="C810"/>
      <c r="D810"/>
      <c r="E810" s="55"/>
      <c r="F810" s="163"/>
      <c r="G810" s="170"/>
      <c r="H810" s="59"/>
      <c r="I810" s="91"/>
      <c r="J810"/>
      <c r="K810"/>
      <c r="L810" s="121"/>
      <c r="M810" s="32"/>
      <c r="N810" s="2"/>
      <c r="O810" s="32"/>
      <c r="P810" s="31"/>
    </row>
    <row r="811" spans="1:16">
      <c r="A811" s="126"/>
      <c r="B811" s="180"/>
      <c r="C811"/>
      <c r="D811"/>
      <c r="E811" s="55"/>
      <c r="F811" s="163"/>
      <c r="G811" s="170"/>
      <c r="H811" s="59"/>
      <c r="I811" s="91"/>
      <c r="J811"/>
      <c r="K811"/>
      <c r="L811" s="121"/>
      <c r="M811" s="32"/>
      <c r="N811" s="2"/>
      <c r="O811" s="32"/>
      <c r="P811" s="31"/>
    </row>
    <row r="812" spans="1:16">
      <c r="A812" s="126"/>
      <c r="B812" s="180"/>
      <c r="C812"/>
      <c r="D812"/>
      <c r="E812" s="55"/>
      <c r="F812" s="163"/>
      <c r="G812" s="170"/>
      <c r="H812" s="59"/>
      <c r="I812" s="91"/>
      <c r="J812"/>
      <c r="K812"/>
      <c r="L812" s="121"/>
      <c r="M812" s="32"/>
      <c r="N812" s="2"/>
      <c r="O812" s="32"/>
      <c r="P812" s="31"/>
    </row>
    <row r="813" spans="1:16">
      <c r="A813" s="126"/>
      <c r="B813" s="180"/>
      <c r="C813"/>
      <c r="D813"/>
      <c r="E813" s="55"/>
      <c r="F813" s="163"/>
      <c r="G813" s="170"/>
      <c r="H813" s="59"/>
      <c r="I813" s="91"/>
      <c r="J813"/>
      <c r="K813"/>
      <c r="L813" s="121"/>
      <c r="M813" s="32"/>
      <c r="N813" s="2"/>
      <c r="O813" s="32"/>
      <c r="P813" s="31"/>
    </row>
    <row r="814" spans="1:16">
      <c r="A814" s="126"/>
      <c r="B814" s="180"/>
      <c r="C814"/>
      <c r="D814"/>
      <c r="E814" s="55"/>
      <c r="F814" s="163"/>
      <c r="G814" s="170"/>
      <c r="H814" s="59"/>
      <c r="I814" s="91"/>
      <c r="J814"/>
      <c r="K814"/>
      <c r="L814" s="121"/>
      <c r="M814" s="32"/>
      <c r="N814" s="2"/>
      <c r="O814" s="32"/>
      <c r="P814" s="31"/>
    </row>
    <row r="815" spans="1:16">
      <c r="A815" s="126"/>
      <c r="B815" s="180"/>
      <c r="C815"/>
      <c r="D815"/>
      <c r="E815" s="55"/>
      <c r="F815" s="163"/>
      <c r="G815" s="170"/>
      <c r="H815" s="59"/>
      <c r="I815" s="91"/>
      <c r="J815"/>
      <c r="K815"/>
      <c r="L815" s="121"/>
      <c r="M815" s="32"/>
      <c r="N815" s="2"/>
      <c r="O815" s="32"/>
      <c r="P815" s="31"/>
    </row>
    <row r="816" spans="1:16">
      <c r="A816" s="126"/>
      <c r="B816" s="180"/>
      <c r="C816"/>
      <c r="D816"/>
      <c r="E816" s="55"/>
      <c r="F816" s="163"/>
      <c r="G816" s="170"/>
      <c r="H816" s="59"/>
      <c r="I816" s="91"/>
      <c r="J816"/>
      <c r="K816"/>
      <c r="L816" s="121"/>
      <c r="M816" s="32"/>
      <c r="N816" s="2"/>
      <c r="O816" s="32"/>
      <c r="P816" s="31"/>
    </row>
    <row r="817" spans="1:16">
      <c r="A817" s="126"/>
      <c r="B817" s="180"/>
      <c r="C817"/>
      <c r="D817"/>
      <c r="E817" s="55"/>
      <c r="F817" s="163"/>
      <c r="G817" s="170"/>
      <c r="H817" s="59"/>
      <c r="I817" s="91"/>
      <c r="J817"/>
      <c r="K817"/>
      <c r="L817" s="121"/>
      <c r="M817" s="32"/>
      <c r="N817" s="2"/>
      <c r="O817" s="32"/>
      <c r="P817" s="31"/>
    </row>
    <row r="818" spans="1:16">
      <c r="A818" s="126"/>
      <c r="B818" s="180"/>
      <c r="C818"/>
      <c r="D818"/>
      <c r="E818" s="55"/>
      <c r="F818" s="163"/>
      <c r="G818" s="170"/>
      <c r="H818" s="59"/>
      <c r="I818" s="91"/>
      <c r="J818"/>
      <c r="K818"/>
      <c r="L818" s="121"/>
      <c r="M818" s="32"/>
      <c r="N818" s="2"/>
      <c r="O818" s="32"/>
      <c r="P818" s="31"/>
    </row>
    <row r="819" spans="1:16">
      <c r="A819" s="126"/>
      <c r="B819" s="180"/>
      <c r="C819"/>
      <c r="D819"/>
      <c r="E819" s="55"/>
      <c r="F819" s="163"/>
      <c r="G819" s="170"/>
      <c r="H819" s="59"/>
      <c r="I819" s="91"/>
      <c r="J819"/>
      <c r="K819"/>
      <c r="L819" s="121"/>
      <c r="M819" s="32"/>
      <c r="N819" s="2"/>
      <c r="O819" s="32"/>
      <c r="P819" s="31"/>
    </row>
    <row r="820" spans="1:16">
      <c r="A820" s="126"/>
      <c r="B820" s="180"/>
      <c r="C820"/>
      <c r="D820"/>
      <c r="E820" s="55"/>
      <c r="F820" s="163"/>
      <c r="G820" s="170"/>
      <c r="H820" s="59"/>
      <c r="I820" s="91"/>
      <c r="J820"/>
      <c r="K820"/>
      <c r="L820" s="121"/>
      <c r="M820" s="32"/>
      <c r="N820" s="2"/>
      <c r="O820" s="32"/>
      <c r="P820" s="31"/>
    </row>
    <row r="821" spans="1:16">
      <c r="A821" s="126"/>
      <c r="B821" s="180"/>
      <c r="C821"/>
      <c r="D821"/>
      <c r="E821" s="55"/>
      <c r="F821" s="163"/>
      <c r="G821" s="170"/>
      <c r="H821" s="59"/>
      <c r="I821" s="91"/>
      <c r="J821"/>
      <c r="K821"/>
      <c r="L821" s="121"/>
      <c r="M821" s="32"/>
      <c r="N821" s="2"/>
      <c r="O821" s="32"/>
      <c r="P821" s="31"/>
    </row>
    <row r="822" spans="1:16">
      <c r="A822" s="126"/>
      <c r="B822" s="180"/>
      <c r="C822"/>
      <c r="D822"/>
      <c r="E822" s="55"/>
      <c r="F822" s="163"/>
      <c r="G822" s="170"/>
      <c r="H822" s="59"/>
      <c r="I822" s="91"/>
      <c r="J822"/>
      <c r="K822"/>
      <c r="L822" s="121"/>
      <c r="M822" s="32"/>
      <c r="N822" s="2"/>
      <c r="O822" s="32"/>
      <c r="P822" s="31"/>
    </row>
    <row r="823" spans="1:16">
      <c r="A823" s="126"/>
      <c r="B823" s="180"/>
      <c r="C823"/>
      <c r="D823"/>
      <c r="E823" s="55"/>
      <c r="F823" s="163"/>
      <c r="G823" s="170"/>
      <c r="H823" s="59"/>
      <c r="I823" s="91"/>
      <c r="J823"/>
      <c r="K823"/>
      <c r="L823" s="121"/>
      <c r="M823" s="32"/>
      <c r="N823" s="2"/>
      <c r="O823" s="32"/>
      <c r="P823" s="31"/>
    </row>
    <row r="824" spans="1:16">
      <c r="A824" s="126"/>
      <c r="B824" s="180"/>
      <c r="C824"/>
      <c r="D824"/>
      <c r="E824" s="55"/>
      <c r="F824" s="163"/>
      <c r="G824" s="170"/>
      <c r="H824" s="59"/>
      <c r="I824" s="91"/>
      <c r="J824"/>
      <c r="K824"/>
      <c r="L824" s="121"/>
      <c r="M824" s="32"/>
      <c r="N824" s="2"/>
      <c r="O824" s="32"/>
      <c r="P824" s="31"/>
    </row>
    <row r="825" spans="1:16">
      <c r="A825" s="126"/>
      <c r="B825" s="180"/>
      <c r="C825"/>
      <c r="D825"/>
      <c r="E825" s="55"/>
      <c r="F825" s="163"/>
      <c r="G825" s="170"/>
      <c r="H825" s="59"/>
      <c r="I825" s="91"/>
      <c r="J825"/>
      <c r="K825"/>
      <c r="L825" s="121"/>
      <c r="M825" s="32"/>
      <c r="N825" s="2"/>
      <c r="O825" s="32"/>
      <c r="P825" s="31"/>
    </row>
    <row r="826" spans="1:16">
      <c r="A826" s="126"/>
      <c r="B826" s="180"/>
      <c r="C826"/>
      <c r="D826"/>
      <c r="E826" s="55"/>
      <c r="F826" s="163"/>
      <c r="G826" s="170"/>
      <c r="H826" s="59"/>
      <c r="I826" s="91"/>
      <c r="J826"/>
      <c r="K826"/>
      <c r="L826" s="121"/>
      <c r="M826" s="32"/>
      <c r="N826" s="2"/>
      <c r="O826" s="32"/>
      <c r="P826" s="31"/>
    </row>
    <row r="827" spans="1:16">
      <c r="A827" s="126"/>
      <c r="B827" s="180"/>
      <c r="C827"/>
      <c r="D827"/>
      <c r="E827" s="55"/>
      <c r="F827" s="163"/>
      <c r="G827" s="170"/>
      <c r="H827" s="59"/>
      <c r="I827" s="91"/>
      <c r="J827"/>
      <c r="K827"/>
      <c r="L827" s="121"/>
      <c r="M827" s="32"/>
      <c r="N827" s="2"/>
      <c r="O827" s="32"/>
      <c r="P827" s="31"/>
    </row>
    <row r="828" spans="1:16">
      <c r="A828" s="126"/>
      <c r="B828" s="180"/>
      <c r="C828"/>
      <c r="D828"/>
      <c r="E828" s="55"/>
      <c r="F828" s="163"/>
      <c r="G828" s="170"/>
      <c r="H828" s="59"/>
      <c r="I828" s="91"/>
      <c r="J828"/>
      <c r="K828"/>
      <c r="L828" s="121"/>
      <c r="M828" s="32"/>
      <c r="N828" s="2"/>
      <c r="O828" s="32"/>
      <c r="P828" s="31"/>
    </row>
    <row r="829" spans="1:16">
      <c r="A829" s="126"/>
      <c r="B829" s="180"/>
      <c r="C829"/>
      <c r="D829"/>
      <c r="E829" s="55"/>
      <c r="F829" s="163"/>
      <c r="G829" s="170"/>
      <c r="H829" s="59"/>
      <c r="I829" s="91"/>
      <c r="J829"/>
      <c r="K829"/>
      <c r="L829" s="121"/>
      <c r="M829" s="32"/>
      <c r="N829" s="2"/>
      <c r="O829" s="32"/>
      <c r="P829" s="31"/>
    </row>
    <row r="830" spans="1:16">
      <c r="A830" s="126"/>
      <c r="B830" s="180"/>
      <c r="C830"/>
      <c r="D830"/>
      <c r="E830" s="55"/>
      <c r="F830" s="163"/>
      <c r="G830" s="170"/>
      <c r="H830" s="59"/>
      <c r="I830" s="91"/>
      <c r="J830"/>
      <c r="K830"/>
      <c r="L830" s="121"/>
      <c r="M830" s="32"/>
      <c r="N830" s="2"/>
      <c r="O830" s="32"/>
      <c r="P830" s="31"/>
    </row>
    <row r="831" spans="1:16">
      <c r="A831" s="126"/>
      <c r="B831" s="180"/>
      <c r="C831"/>
      <c r="D831"/>
      <c r="E831" s="55"/>
      <c r="F831" s="163"/>
      <c r="G831" s="170"/>
      <c r="H831" s="59"/>
      <c r="I831" s="91"/>
      <c r="J831"/>
      <c r="K831"/>
      <c r="L831" s="121"/>
      <c r="M831" s="32"/>
      <c r="N831" s="2"/>
      <c r="O831" s="32"/>
      <c r="P831" s="31"/>
    </row>
    <row r="832" spans="1:16">
      <c r="A832" s="126"/>
      <c r="B832" s="180"/>
      <c r="C832"/>
      <c r="D832"/>
      <c r="E832" s="55"/>
      <c r="F832" s="163"/>
      <c r="G832" s="170"/>
      <c r="H832" s="59"/>
      <c r="I832" s="91"/>
      <c r="J832"/>
      <c r="K832"/>
      <c r="L832" s="121"/>
      <c r="M832" s="32"/>
      <c r="N832" s="2"/>
      <c r="O832" s="32"/>
      <c r="P832" s="31"/>
    </row>
    <row r="833" spans="1:16">
      <c r="A833" s="126"/>
      <c r="B833" s="180"/>
      <c r="C833"/>
      <c r="D833"/>
      <c r="E833" s="55"/>
      <c r="F833" s="163"/>
      <c r="G833" s="170"/>
      <c r="H833" s="59"/>
      <c r="I833" s="91"/>
      <c r="J833"/>
      <c r="K833"/>
      <c r="L833" s="121"/>
      <c r="M833" s="32"/>
      <c r="N833" s="2"/>
      <c r="O833" s="32"/>
      <c r="P833" s="31"/>
    </row>
    <row r="834" spans="1:16">
      <c r="A834" s="126"/>
      <c r="B834" s="180"/>
      <c r="C834"/>
      <c r="D834"/>
      <c r="E834" s="55"/>
      <c r="F834" s="163"/>
      <c r="G834" s="170"/>
      <c r="H834" s="59"/>
      <c r="I834" s="91"/>
      <c r="J834"/>
      <c r="K834"/>
      <c r="L834" s="121"/>
      <c r="M834" s="32"/>
      <c r="N834" s="2"/>
      <c r="O834" s="32"/>
      <c r="P834" s="31"/>
    </row>
    <row r="835" spans="1:16">
      <c r="A835" s="126"/>
      <c r="B835" s="180"/>
      <c r="C835"/>
      <c r="D835"/>
      <c r="E835" s="55"/>
      <c r="F835" s="163"/>
      <c r="G835" s="170"/>
      <c r="H835" s="59"/>
      <c r="I835" s="91"/>
      <c r="J835"/>
      <c r="K835"/>
      <c r="L835" s="121"/>
      <c r="M835" s="32"/>
      <c r="N835" s="2"/>
      <c r="O835" s="32"/>
      <c r="P835" s="31"/>
    </row>
    <row r="836" spans="1:16">
      <c r="A836" s="126"/>
      <c r="B836" s="180"/>
      <c r="C836"/>
      <c r="D836"/>
      <c r="E836" s="55"/>
      <c r="F836" s="163"/>
      <c r="G836" s="170"/>
      <c r="H836" s="59"/>
      <c r="I836" s="91"/>
      <c r="J836"/>
      <c r="K836"/>
      <c r="L836" s="121"/>
      <c r="M836" s="32"/>
      <c r="N836" s="2"/>
      <c r="O836" s="32"/>
      <c r="P836" s="31"/>
    </row>
    <row r="837" spans="1:16">
      <c r="A837" s="126"/>
      <c r="B837" s="180"/>
      <c r="C837"/>
      <c r="D837"/>
      <c r="E837" s="55"/>
      <c r="F837" s="163"/>
      <c r="G837" s="170"/>
      <c r="H837" s="59"/>
      <c r="I837" s="91"/>
      <c r="J837"/>
      <c r="K837"/>
      <c r="L837" s="121"/>
      <c r="M837" s="32"/>
      <c r="N837" s="2"/>
      <c r="O837" s="32"/>
      <c r="P837" s="31"/>
    </row>
    <row r="838" spans="1:16">
      <c r="A838" s="126"/>
      <c r="B838" s="180"/>
      <c r="C838"/>
      <c r="D838"/>
      <c r="E838" s="55"/>
      <c r="F838" s="163"/>
      <c r="G838" s="170"/>
      <c r="H838" s="59"/>
      <c r="I838" s="91"/>
      <c r="J838"/>
      <c r="K838"/>
      <c r="L838" s="121"/>
      <c r="M838" s="32"/>
      <c r="N838" s="2"/>
      <c r="O838" s="32"/>
      <c r="P838" s="31"/>
    </row>
    <row r="839" spans="1:16">
      <c r="A839" s="126"/>
      <c r="B839" s="180"/>
      <c r="C839"/>
      <c r="D839"/>
      <c r="E839" s="55"/>
      <c r="F839" s="163"/>
      <c r="G839" s="170"/>
      <c r="H839" s="59"/>
      <c r="I839" s="91"/>
      <c r="J839"/>
      <c r="K839"/>
      <c r="L839" s="121"/>
      <c r="M839" s="32"/>
      <c r="N839" s="2"/>
      <c r="O839" s="32"/>
      <c r="P839" s="31"/>
    </row>
    <row r="840" spans="1:16">
      <c r="A840" s="126"/>
      <c r="B840" s="180"/>
      <c r="C840"/>
      <c r="D840"/>
      <c r="E840" s="55"/>
      <c r="F840" s="163"/>
      <c r="G840" s="170"/>
      <c r="H840" s="59"/>
      <c r="I840" s="91"/>
      <c r="J840"/>
      <c r="K840"/>
      <c r="L840" s="121"/>
      <c r="M840" s="32"/>
      <c r="N840" s="2"/>
      <c r="O840" s="32"/>
      <c r="P840" s="31"/>
    </row>
    <row r="841" spans="1:16">
      <c r="A841" s="126"/>
      <c r="B841" s="180"/>
      <c r="C841"/>
      <c r="D841"/>
      <c r="E841" s="55"/>
      <c r="F841" s="163"/>
      <c r="G841" s="170"/>
      <c r="H841" s="59"/>
      <c r="I841" s="91"/>
      <c r="J841"/>
      <c r="K841"/>
      <c r="L841" s="121"/>
      <c r="M841" s="32"/>
      <c r="N841" s="2"/>
      <c r="O841" s="32"/>
      <c r="P841" s="31"/>
    </row>
    <row r="842" spans="1:16">
      <c r="A842" s="126"/>
      <c r="B842" s="180"/>
      <c r="C842"/>
      <c r="D842"/>
      <c r="E842" s="55"/>
      <c r="F842" s="163"/>
      <c r="G842" s="170"/>
      <c r="H842" s="59"/>
      <c r="I842" s="91"/>
      <c r="J842"/>
      <c r="K842"/>
      <c r="L842" s="121"/>
      <c r="M842" s="32"/>
      <c r="N842" s="2"/>
      <c r="O842" s="32"/>
      <c r="P842" s="31"/>
    </row>
    <row r="843" spans="1:16">
      <c r="A843" s="126"/>
      <c r="B843" s="180"/>
      <c r="C843"/>
      <c r="D843"/>
      <c r="E843" s="55"/>
      <c r="F843" s="163"/>
      <c r="G843" s="170"/>
      <c r="H843" s="59"/>
      <c r="I843" s="91"/>
      <c r="J843"/>
      <c r="K843"/>
      <c r="L843" s="121"/>
      <c r="M843" s="32"/>
      <c r="N843" s="2"/>
      <c r="O843" s="32"/>
      <c r="P843" s="31"/>
    </row>
    <row r="844" spans="1:16">
      <c r="A844" s="126"/>
      <c r="B844" s="180"/>
      <c r="C844"/>
      <c r="D844"/>
      <c r="E844" s="55"/>
      <c r="F844" s="163"/>
      <c r="G844" s="170"/>
      <c r="H844" s="59"/>
      <c r="I844" s="91"/>
      <c r="J844"/>
      <c r="K844"/>
      <c r="L844" s="121"/>
      <c r="M844" s="32"/>
      <c r="N844" s="2"/>
      <c r="O844" s="32"/>
      <c r="P844" s="31"/>
    </row>
    <row r="845" spans="1:16">
      <c r="A845" s="126"/>
      <c r="B845" s="180"/>
      <c r="C845"/>
      <c r="D845"/>
      <c r="E845" s="55"/>
      <c r="F845" s="163"/>
      <c r="G845" s="170"/>
      <c r="H845" s="59"/>
      <c r="I845" s="91"/>
      <c r="J845"/>
      <c r="K845"/>
      <c r="L845" s="121"/>
      <c r="M845" s="32"/>
      <c r="N845" s="2"/>
      <c r="O845" s="32"/>
      <c r="P845" s="31"/>
    </row>
    <row r="846" spans="1:16">
      <c r="A846" s="126"/>
      <c r="B846" s="180"/>
      <c r="C846"/>
      <c r="D846"/>
      <c r="E846" s="55"/>
      <c r="F846" s="163"/>
      <c r="G846" s="170"/>
      <c r="H846" s="59"/>
      <c r="I846" s="91"/>
      <c r="J846"/>
      <c r="K846"/>
      <c r="L846" s="121"/>
      <c r="M846" s="32"/>
      <c r="N846" s="2"/>
      <c r="O846" s="32"/>
      <c r="P846" s="31"/>
    </row>
    <row r="847" spans="1:16">
      <c r="A847" s="126"/>
      <c r="B847" s="180"/>
      <c r="C847"/>
      <c r="D847"/>
      <c r="E847" s="55"/>
      <c r="F847" s="163"/>
      <c r="G847" s="170"/>
      <c r="H847" s="59"/>
      <c r="I847" s="91"/>
      <c r="J847"/>
      <c r="K847"/>
      <c r="L847" s="121"/>
      <c r="M847" s="32"/>
      <c r="N847" s="2"/>
      <c r="O847" s="32"/>
      <c r="P847" s="31"/>
    </row>
    <row r="848" spans="1:16">
      <c r="A848" s="126"/>
      <c r="B848" s="180"/>
      <c r="C848"/>
      <c r="D848"/>
      <c r="E848" s="55"/>
      <c r="F848" s="163"/>
      <c r="G848" s="170"/>
      <c r="H848" s="59"/>
      <c r="I848" s="91"/>
      <c r="J848"/>
      <c r="K848"/>
      <c r="L848" s="121"/>
      <c r="M848" s="32"/>
      <c r="N848" s="2"/>
      <c r="O848" s="32"/>
      <c r="P848" s="31"/>
    </row>
    <row r="849" spans="1:16">
      <c r="A849" s="126"/>
      <c r="B849" s="180"/>
      <c r="C849"/>
      <c r="D849"/>
      <c r="E849" s="55"/>
      <c r="F849" s="163"/>
      <c r="G849" s="170"/>
      <c r="H849" s="59"/>
      <c r="I849" s="91"/>
      <c r="J849"/>
      <c r="K849"/>
      <c r="L849" s="121"/>
      <c r="M849" s="32"/>
      <c r="N849" s="2"/>
      <c r="O849" s="32"/>
      <c r="P849" s="31"/>
    </row>
    <row r="850" spans="1:16">
      <c r="A850" s="126"/>
      <c r="B850" s="180"/>
      <c r="C850"/>
      <c r="D850"/>
      <c r="E850" s="55"/>
      <c r="F850" s="163"/>
      <c r="G850" s="170"/>
      <c r="H850" s="59"/>
      <c r="I850" s="91"/>
      <c r="J850"/>
      <c r="K850"/>
      <c r="L850" s="121"/>
      <c r="M850" s="32"/>
      <c r="N850" s="2"/>
      <c r="O850" s="32"/>
      <c r="P850" s="31"/>
    </row>
    <row r="851" spans="1:16">
      <c r="A851" s="126"/>
      <c r="B851" s="180"/>
      <c r="C851"/>
      <c r="D851"/>
      <c r="E851" s="55"/>
      <c r="F851" s="163"/>
      <c r="G851" s="170"/>
      <c r="H851" s="59"/>
      <c r="I851" s="91"/>
      <c r="J851"/>
      <c r="K851"/>
      <c r="L851" s="121"/>
      <c r="M851" s="32"/>
      <c r="N851" s="2"/>
      <c r="O851" s="32"/>
      <c r="P851" s="31"/>
    </row>
    <row r="852" spans="1:16">
      <c r="A852" s="126"/>
      <c r="B852" s="180"/>
      <c r="C852"/>
      <c r="D852"/>
      <c r="E852" s="55"/>
      <c r="F852" s="163"/>
      <c r="G852" s="170"/>
      <c r="H852" s="59"/>
      <c r="I852" s="91"/>
      <c r="J852"/>
      <c r="K852"/>
      <c r="L852" s="121"/>
      <c r="M852" s="32"/>
      <c r="N852" s="2"/>
      <c r="O852" s="32"/>
      <c r="P852" s="31"/>
    </row>
    <row r="853" spans="1:16">
      <c r="A853" s="126"/>
      <c r="B853" s="180"/>
      <c r="C853"/>
      <c r="D853"/>
      <c r="E853" s="55"/>
      <c r="F853" s="163"/>
      <c r="G853" s="170"/>
      <c r="H853" s="59"/>
      <c r="I853" s="91"/>
      <c r="J853"/>
      <c r="K853"/>
      <c r="L853" s="121"/>
      <c r="M853" s="32"/>
      <c r="N853" s="2"/>
      <c r="O853" s="32"/>
      <c r="P853" s="31"/>
    </row>
    <row r="854" spans="1:16">
      <c r="A854" s="126"/>
      <c r="B854" s="180"/>
      <c r="C854"/>
      <c r="D854"/>
      <c r="E854" s="55"/>
      <c r="F854" s="163"/>
      <c r="G854" s="170"/>
      <c r="H854" s="59"/>
      <c r="I854" s="91"/>
      <c r="J854"/>
      <c r="K854"/>
      <c r="L854" s="121"/>
      <c r="M854" s="32"/>
      <c r="N854" s="2"/>
      <c r="O854" s="32"/>
      <c r="P854" s="31"/>
    </row>
    <row r="855" spans="1:16">
      <c r="A855" s="126"/>
      <c r="B855" s="180"/>
      <c r="C855"/>
      <c r="D855"/>
      <c r="E855" s="55"/>
      <c r="F855" s="163"/>
      <c r="G855" s="170"/>
      <c r="H855" s="59"/>
      <c r="I855" s="91"/>
      <c r="J855"/>
      <c r="K855"/>
      <c r="L855" s="121"/>
      <c r="M855" s="32"/>
      <c r="N855" s="2"/>
      <c r="O855" s="32"/>
      <c r="P855" s="31"/>
    </row>
    <row r="856" spans="1:16">
      <c r="A856" s="126"/>
      <c r="B856" s="180"/>
      <c r="C856"/>
      <c r="D856"/>
      <c r="E856" s="55"/>
      <c r="F856" s="163"/>
      <c r="G856" s="170"/>
      <c r="H856" s="59"/>
      <c r="I856" s="91"/>
      <c r="J856"/>
      <c r="K856"/>
      <c r="L856" s="121"/>
      <c r="M856" s="32"/>
      <c r="N856" s="2"/>
      <c r="O856" s="32"/>
      <c r="P856" s="31"/>
    </row>
    <row r="857" spans="1:16">
      <c r="A857" s="126"/>
      <c r="B857" s="180"/>
      <c r="C857"/>
      <c r="D857"/>
      <c r="E857" s="55"/>
      <c r="F857" s="163"/>
      <c r="G857" s="170"/>
      <c r="H857" s="59"/>
      <c r="I857" s="91"/>
      <c r="J857"/>
      <c r="K857"/>
      <c r="L857" s="121"/>
      <c r="M857" s="32"/>
      <c r="N857" s="2"/>
      <c r="O857" s="32"/>
      <c r="P857" s="31"/>
    </row>
    <row r="858" spans="1:16">
      <c r="A858" s="126"/>
      <c r="B858" s="180"/>
      <c r="C858"/>
      <c r="D858"/>
      <c r="E858" s="55"/>
      <c r="F858" s="163"/>
      <c r="G858" s="170"/>
      <c r="H858" s="59"/>
      <c r="I858" s="91"/>
      <c r="J858"/>
      <c r="K858"/>
      <c r="L858" s="121"/>
      <c r="M858" s="32"/>
      <c r="N858" s="2"/>
      <c r="O858" s="32"/>
      <c r="P858" s="31"/>
    </row>
    <row r="859" spans="1:16">
      <c r="A859" s="126"/>
      <c r="B859" s="180"/>
      <c r="C859"/>
      <c r="D859"/>
      <c r="E859" s="55"/>
      <c r="F859" s="163"/>
      <c r="G859" s="170"/>
      <c r="H859" s="59"/>
      <c r="I859" s="91"/>
      <c r="J859"/>
      <c r="K859"/>
      <c r="L859" s="121"/>
      <c r="M859" s="32"/>
      <c r="N859" s="2"/>
      <c r="O859" s="32"/>
      <c r="P859" s="31"/>
    </row>
    <row r="860" spans="1:16">
      <c r="A860" s="126"/>
      <c r="B860" s="180"/>
      <c r="C860"/>
      <c r="D860"/>
      <c r="E860" s="55"/>
      <c r="F860" s="163"/>
      <c r="G860" s="170"/>
      <c r="H860" s="59"/>
      <c r="I860" s="91"/>
      <c r="J860"/>
      <c r="K860"/>
      <c r="L860" s="121"/>
      <c r="M860" s="32"/>
      <c r="N860" s="2"/>
      <c r="O860" s="32"/>
      <c r="P860" s="31"/>
    </row>
    <row r="861" spans="1:16">
      <c r="A861" s="126"/>
      <c r="B861" s="180"/>
      <c r="C861"/>
      <c r="D861"/>
      <c r="E861" s="55"/>
      <c r="F861" s="163"/>
      <c r="G861" s="170"/>
      <c r="H861" s="59"/>
      <c r="I861" s="91"/>
      <c r="J861"/>
      <c r="K861"/>
      <c r="L861" s="121"/>
      <c r="M861" s="32"/>
      <c r="N861" s="2"/>
      <c r="O861" s="32"/>
      <c r="P861" s="31"/>
    </row>
    <row r="862" spans="1:16">
      <c r="A862" s="126"/>
      <c r="B862" s="180"/>
      <c r="C862"/>
      <c r="D862"/>
      <c r="E862" s="55"/>
      <c r="F862" s="163"/>
      <c r="G862" s="170"/>
      <c r="H862" s="59"/>
      <c r="I862" s="91"/>
      <c r="J862"/>
      <c r="K862"/>
      <c r="L862" s="121"/>
      <c r="M862" s="32"/>
      <c r="N862" s="2"/>
      <c r="O862" s="32"/>
      <c r="P862" s="31"/>
    </row>
    <row r="863" spans="1:16">
      <c r="A863" s="126"/>
      <c r="B863" s="180"/>
      <c r="C863"/>
      <c r="D863"/>
      <c r="E863" s="55"/>
      <c r="F863" s="163"/>
      <c r="G863" s="170"/>
      <c r="H863" s="59"/>
      <c r="I863" s="91"/>
      <c r="J863"/>
      <c r="K863"/>
      <c r="L863" s="121"/>
      <c r="M863" s="32"/>
      <c r="N863" s="2"/>
      <c r="O863" s="32"/>
      <c r="P863" s="31"/>
    </row>
    <row r="864" spans="1:16">
      <c r="A864" s="126"/>
      <c r="B864" s="180"/>
      <c r="C864"/>
      <c r="D864"/>
      <c r="E864" s="55"/>
      <c r="F864" s="163"/>
      <c r="G864" s="170"/>
      <c r="H864" s="59"/>
      <c r="I864" s="91"/>
      <c r="J864"/>
      <c r="K864"/>
      <c r="L864" s="121"/>
      <c r="M864" s="32"/>
      <c r="N864" s="2"/>
      <c r="O864" s="32"/>
      <c r="P864" s="31"/>
    </row>
    <row r="865" spans="1:16">
      <c r="A865" s="126"/>
      <c r="B865" s="180"/>
      <c r="C865"/>
      <c r="D865"/>
      <c r="E865" s="55"/>
      <c r="F865" s="163"/>
      <c r="G865" s="170"/>
      <c r="H865" s="59"/>
      <c r="I865" s="91"/>
      <c r="J865"/>
      <c r="K865"/>
      <c r="L865" s="121"/>
      <c r="M865" s="32"/>
      <c r="N865" s="2"/>
      <c r="O865" s="32"/>
      <c r="P865" s="31"/>
    </row>
    <row r="866" spans="1:16">
      <c r="A866" s="126"/>
      <c r="B866" s="180"/>
      <c r="C866"/>
      <c r="D866"/>
      <c r="E866" s="55"/>
      <c r="F866" s="163"/>
      <c r="G866" s="170"/>
      <c r="H866" s="59"/>
      <c r="I866" s="91"/>
      <c r="J866"/>
      <c r="K866"/>
      <c r="L866" s="121"/>
      <c r="M866" s="32"/>
      <c r="N866" s="2"/>
      <c r="O866" s="32"/>
      <c r="P866" s="31"/>
    </row>
    <row r="867" spans="1:16">
      <c r="A867" s="126"/>
      <c r="B867" s="180"/>
      <c r="C867"/>
      <c r="D867"/>
      <c r="E867" s="55"/>
      <c r="F867" s="163"/>
      <c r="G867" s="170"/>
      <c r="H867" s="59"/>
      <c r="I867" s="91"/>
      <c r="J867"/>
      <c r="K867"/>
      <c r="L867" s="121"/>
      <c r="M867" s="32"/>
      <c r="N867" s="2"/>
      <c r="O867" s="32"/>
      <c r="P867" s="31"/>
    </row>
    <row r="868" spans="1:16">
      <c r="A868" s="126"/>
      <c r="B868" s="180"/>
      <c r="C868"/>
      <c r="D868"/>
      <c r="E868" s="55"/>
      <c r="F868" s="163"/>
      <c r="G868" s="170"/>
      <c r="H868" s="59"/>
      <c r="I868" s="91"/>
      <c r="J868"/>
      <c r="K868"/>
      <c r="L868" s="121"/>
      <c r="M868" s="32"/>
      <c r="N868" s="2"/>
      <c r="O868" s="32"/>
      <c r="P868" s="31"/>
    </row>
    <row r="869" spans="1:16">
      <c r="A869" s="126"/>
      <c r="B869" s="180"/>
      <c r="C869"/>
      <c r="D869"/>
      <c r="E869" s="55"/>
      <c r="F869" s="163"/>
      <c r="G869" s="170"/>
      <c r="H869" s="59"/>
      <c r="I869" s="91"/>
      <c r="J869"/>
      <c r="K869"/>
      <c r="L869" s="121"/>
      <c r="M869" s="32"/>
      <c r="N869" s="2"/>
      <c r="O869" s="32"/>
      <c r="P869" s="31"/>
    </row>
    <row r="870" spans="1:16">
      <c r="A870" s="126"/>
      <c r="B870" s="180"/>
      <c r="C870"/>
      <c r="D870"/>
      <c r="E870" s="55"/>
      <c r="F870" s="163"/>
      <c r="G870" s="170"/>
      <c r="H870" s="59"/>
      <c r="I870" s="91"/>
      <c r="J870"/>
      <c r="K870"/>
      <c r="L870" s="121"/>
      <c r="M870" s="32"/>
      <c r="N870" s="2"/>
      <c r="O870" s="32"/>
      <c r="P870" s="31"/>
    </row>
    <row r="871" spans="1:16">
      <c r="A871" s="126"/>
      <c r="B871" s="180"/>
      <c r="C871"/>
      <c r="D871"/>
      <c r="E871" s="55"/>
      <c r="F871" s="163"/>
      <c r="G871" s="170"/>
      <c r="H871" s="59"/>
      <c r="I871" s="91"/>
      <c r="J871"/>
      <c r="K871"/>
      <c r="L871" s="121"/>
      <c r="M871" s="32"/>
      <c r="N871" s="2"/>
      <c r="O871" s="32"/>
      <c r="P871" s="31"/>
    </row>
    <row r="872" spans="1:16">
      <c r="A872" s="126"/>
      <c r="B872" s="180"/>
      <c r="C872"/>
      <c r="D872"/>
      <c r="E872" s="55"/>
      <c r="F872" s="163"/>
      <c r="G872" s="170"/>
      <c r="H872" s="59"/>
      <c r="I872" s="91"/>
      <c r="J872"/>
      <c r="K872"/>
      <c r="L872" s="121"/>
      <c r="M872" s="32"/>
      <c r="N872" s="2"/>
      <c r="O872" s="32"/>
      <c r="P872" s="31"/>
    </row>
    <row r="873" spans="1:16">
      <c r="A873" s="126"/>
      <c r="B873" s="180"/>
      <c r="C873"/>
      <c r="D873"/>
      <c r="E873" s="55"/>
      <c r="F873" s="163"/>
      <c r="G873" s="170"/>
      <c r="H873" s="59"/>
      <c r="I873" s="91"/>
      <c r="J873"/>
      <c r="K873"/>
      <c r="L873" s="121"/>
      <c r="M873" s="32"/>
      <c r="N873" s="2"/>
      <c r="O873" s="32"/>
      <c r="P873" s="31"/>
    </row>
    <row r="874" spans="1:16">
      <c r="A874" s="126"/>
      <c r="B874" s="180"/>
      <c r="C874"/>
      <c r="D874"/>
      <c r="E874" s="55"/>
      <c r="F874" s="163"/>
      <c r="G874" s="170"/>
      <c r="H874" s="59"/>
      <c r="I874" s="91"/>
      <c r="J874"/>
      <c r="K874"/>
      <c r="L874" s="121"/>
      <c r="M874" s="32"/>
      <c r="N874" s="2"/>
      <c r="O874" s="32"/>
      <c r="P874" s="31"/>
    </row>
    <row r="875" spans="1:16">
      <c r="A875" s="126"/>
      <c r="B875" s="180"/>
      <c r="C875"/>
      <c r="D875"/>
      <c r="E875" s="55"/>
      <c r="F875" s="163"/>
      <c r="G875" s="170"/>
      <c r="H875" s="59"/>
      <c r="I875" s="91"/>
      <c r="J875"/>
      <c r="K875"/>
      <c r="L875" s="121"/>
      <c r="M875" s="32"/>
      <c r="N875" s="2"/>
      <c r="O875" s="32"/>
      <c r="P875" s="31"/>
    </row>
    <row r="876" spans="1:16">
      <c r="A876" s="126"/>
      <c r="B876" s="180"/>
      <c r="C876"/>
      <c r="D876"/>
      <c r="E876" s="55"/>
      <c r="F876" s="163"/>
      <c r="G876" s="170"/>
      <c r="H876" s="59"/>
      <c r="I876" s="91"/>
      <c r="J876"/>
      <c r="K876"/>
      <c r="L876" s="121"/>
      <c r="M876" s="32"/>
      <c r="N876" s="2"/>
      <c r="O876" s="32"/>
      <c r="P876" s="31"/>
    </row>
    <row r="877" spans="1:16">
      <c r="A877" s="126"/>
      <c r="B877" s="180"/>
      <c r="C877"/>
      <c r="D877"/>
      <c r="E877" s="55"/>
      <c r="F877" s="163"/>
      <c r="G877" s="170"/>
      <c r="H877" s="59"/>
      <c r="I877" s="91"/>
      <c r="J877"/>
      <c r="K877"/>
      <c r="L877" s="121"/>
      <c r="M877" s="32"/>
      <c r="N877" s="2"/>
      <c r="O877" s="32"/>
      <c r="P877" s="31"/>
    </row>
    <row r="878" spans="1:16">
      <c r="A878" s="126"/>
      <c r="B878" s="180"/>
      <c r="C878"/>
      <c r="D878"/>
      <c r="E878" s="55"/>
      <c r="F878" s="163"/>
      <c r="G878" s="170"/>
      <c r="H878" s="59"/>
      <c r="I878" s="91"/>
      <c r="J878"/>
      <c r="K878"/>
      <c r="L878" s="121"/>
      <c r="M878" s="32"/>
      <c r="N878" s="2"/>
      <c r="O878" s="32"/>
      <c r="P878" s="31"/>
    </row>
    <row r="879" spans="1:16">
      <c r="A879" s="126"/>
      <c r="B879" s="180"/>
      <c r="C879"/>
      <c r="D879"/>
      <c r="E879" s="55"/>
      <c r="F879" s="163"/>
      <c r="G879" s="170"/>
      <c r="H879" s="59"/>
      <c r="I879" s="91"/>
      <c r="J879"/>
      <c r="K879"/>
      <c r="L879" s="121"/>
      <c r="M879" s="32"/>
      <c r="N879" s="2"/>
      <c r="O879" s="32"/>
      <c r="P879" s="31"/>
    </row>
    <row r="880" spans="1:16">
      <c r="A880" s="126"/>
      <c r="B880" s="180"/>
      <c r="C880"/>
      <c r="D880"/>
      <c r="E880" s="55"/>
      <c r="F880" s="163"/>
      <c r="G880" s="170"/>
      <c r="H880" s="59"/>
      <c r="I880" s="91"/>
      <c r="J880"/>
      <c r="K880"/>
      <c r="L880" s="121"/>
      <c r="M880" s="32"/>
      <c r="N880" s="2"/>
      <c r="O880" s="32"/>
      <c r="P880" s="31"/>
    </row>
    <row r="881" spans="1:16">
      <c r="A881" s="126"/>
      <c r="B881" s="180"/>
      <c r="C881"/>
      <c r="D881"/>
      <c r="E881" s="55"/>
      <c r="F881" s="163"/>
      <c r="G881" s="170"/>
      <c r="H881" s="59"/>
      <c r="I881" s="91"/>
      <c r="J881"/>
      <c r="K881"/>
      <c r="L881" s="121"/>
      <c r="M881" s="32"/>
      <c r="N881" s="2"/>
      <c r="O881" s="32"/>
      <c r="P881" s="31"/>
    </row>
    <row r="882" spans="1:16">
      <c r="A882" s="126"/>
      <c r="B882" s="180"/>
      <c r="C882"/>
      <c r="D882"/>
      <c r="E882" s="55"/>
      <c r="F882" s="163"/>
      <c r="G882" s="170"/>
      <c r="H882" s="59"/>
      <c r="I882" s="91"/>
      <c r="J882"/>
      <c r="K882"/>
      <c r="L882" s="121"/>
      <c r="M882" s="32"/>
      <c r="N882" s="2"/>
      <c r="O882" s="32"/>
      <c r="P882" s="31"/>
    </row>
    <row r="883" spans="1:16">
      <c r="A883" s="126"/>
      <c r="B883" s="180"/>
      <c r="C883"/>
      <c r="D883"/>
      <c r="E883" s="55"/>
      <c r="F883" s="163"/>
      <c r="G883" s="170"/>
      <c r="H883" s="59"/>
      <c r="I883" s="91"/>
      <c r="J883"/>
      <c r="K883"/>
      <c r="L883" s="121"/>
      <c r="M883" s="32"/>
      <c r="N883" s="2"/>
      <c r="O883" s="32"/>
      <c r="P883" s="31"/>
    </row>
    <row r="884" spans="1:16">
      <c r="A884" s="126"/>
      <c r="B884" s="180"/>
      <c r="C884"/>
      <c r="D884"/>
      <c r="E884" s="55"/>
      <c r="F884" s="163"/>
      <c r="G884" s="170"/>
      <c r="H884" s="59"/>
      <c r="I884" s="91"/>
      <c r="J884"/>
      <c r="K884"/>
      <c r="L884" s="121"/>
      <c r="M884" s="32"/>
      <c r="N884" s="2"/>
      <c r="O884" s="32"/>
      <c r="P884" s="31"/>
    </row>
    <row r="885" spans="1:16">
      <c r="A885" s="126"/>
      <c r="B885" s="180"/>
      <c r="C885"/>
      <c r="D885"/>
      <c r="E885" s="55"/>
      <c r="F885" s="163"/>
      <c r="G885" s="170"/>
      <c r="H885" s="59"/>
      <c r="I885" s="91"/>
      <c r="J885"/>
      <c r="K885"/>
      <c r="L885" s="121"/>
      <c r="M885" s="32"/>
      <c r="N885" s="2"/>
      <c r="O885" s="32"/>
      <c r="P885" s="31"/>
    </row>
    <row r="886" spans="1:16">
      <c r="A886" s="126"/>
      <c r="B886" s="180"/>
      <c r="C886"/>
      <c r="D886"/>
      <c r="E886" s="55"/>
      <c r="F886" s="163"/>
      <c r="G886" s="170"/>
      <c r="H886" s="59"/>
      <c r="I886" s="91"/>
      <c r="J886"/>
      <c r="K886"/>
      <c r="L886" s="121"/>
      <c r="M886" s="32"/>
      <c r="N886" s="2"/>
      <c r="O886" s="32"/>
      <c r="P886" s="31"/>
    </row>
    <row r="887" spans="1:16">
      <c r="A887" s="126"/>
      <c r="B887" s="180"/>
      <c r="C887"/>
      <c r="D887"/>
      <c r="E887" s="55"/>
      <c r="F887" s="163"/>
      <c r="G887" s="170"/>
      <c r="H887" s="59"/>
      <c r="I887" s="91"/>
      <c r="J887"/>
      <c r="K887"/>
      <c r="L887" s="121"/>
      <c r="M887" s="32"/>
      <c r="N887" s="2"/>
      <c r="O887" s="32"/>
      <c r="P887" s="31"/>
    </row>
    <row r="888" spans="1:16">
      <c r="A888" s="126"/>
      <c r="B888" s="180"/>
      <c r="C888"/>
      <c r="D888"/>
      <c r="E888" s="55"/>
      <c r="F888" s="163"/>
      <c r="G888" s="170"/>
      <c r="H888" s="59"/>
      <c r="I888" s="91"/>
      <c r="J888"/>
      <c r="K888"/>
      <c r="L888" s="121"/>
      <c r="M888" s="32"/>
      <c r="N888" s="2"/>
      <c r="O888" s="32"/>
      <c r="P888" s="31"/>
    </row>
    <row r="889" spans="1:16">
      <c r="A889" s="126"/>
      <c r="B889" s="180"/>
      <c r="C889"/>
      <c r="D889"/>
      <c r="E889" s="55"/>
      <c r="F889" s="163"/>
      <c r="G889" s="170"/>
      <c r="H889" s="59"/>
      <c r="I889" s="91"/>
      <c r="J889"/>
      <c r="K889"/>
      <c r="L889" s="121"/>
      <c r="M889" s="32"/>
      <c r="N889" s="2"/>
      <c r="O889" s="32"/>
      <c r="P889" s="31"/>
    </row>
    <row r="890" spans="1:16">
      <c r="A890" s="126"/>
      <c r="B890" s="180"/>
      <c r="C890"/>
      <c r="D890"/>
      <c r="E890" s="55"/>
      <c r="F890" s="163"/>
      <c r="G890" s="170"/>
      <c r="H890" s="59"/>
      <c r="I890" s="91"/>
      <c r="J890"/>
      <c r="K890"/>
      <c r="L890" s="121"/>
      <c r="M890" s="32"/>
      <c r="N890" s="2"/>
      <c r="O890" s="32"/>
      <c r="P890" s="31"/>
    </row>
    <row r="891" spans="1:16">
      <c r="A891" s="126"/>
      <c r="B891" s="180"/>
      <c r="C891"/>
      <c r="D891"/>
      <c r="E891" s="55"/>
      <c r="F891" s="163"/>
      <c r="G891" s="170"/>
      <c r="H891" s="59"/>
      <c r="I891" s="91"/>
      <c r="J891"/>
      <c r="K891"/>
      <c r="L891" s="121"/>
      <c r="M891" s="32"/>
      <c r="N891" s="2"/>
      <c r="O891" s="32"/>
      <c r="P891" s="31"/>
    </row>
    <row r="892" spans="1:16">
      <c r="A892" s="126"/>
      <c r="B892" s="180"/>
      <c r="C892"/>
      <c r="D892"/>
      <c r="E892" s="55"/>
      <c r="F892" s="163"/>
      <c r="G892" s="170"/>
      <c r="H892" s="59"/>
      <c r="I892" s="91"/>
      <c r="J892"/>
      <c r="K892"/>
      <c r="L892" s="121"/>
      <c r="M892" s="32"/>
      <c r="N892" s="2"/>
      <c r="O892" s="32"/>
      <c r="P892" s="31"/>
    </row>
    <row r="893" spans="1:16">
      <c r="A893" s="126"/>
      <c r="B893" s="180"/>
      <c r="C893"/>
      <c r="D893"/>
      <c r="E893" s="55"/>
      <c r="F893" s="163"/>
      <c r="G893" s="170"/>
      <c r="H893" s="59"/>
      <c r="I893" s="91"/>
      <c r="J893"/>
      <c r="K893"/>
      <c r="L893" s="121"/>
      <c r="M893" s="32"/>
      <c r="N893" s="2"/>
      <c r="O893" s="32"/>
      <c r="P893" s="31"/>
    </row>
    <row r="894" spans="1:16">
      <c r="A894" s="126"/>
      <c r="B894" s="180"/>
      <c r="C894"/>
      <c r="D894"/>
      <c r="E894" s="55"/>
      <c r="F894" s="163"/>
      <c r="G894" s="170"/>
      <c r="H894" s="59"/>
      <c r="I894" s="91"/>
      <c r="J894"/>
      <c r="K894"/>
      <c r="L894" s="121"/>
      <c r="M894" s="32"/>
      <c r="N894" s="2"/>
      <c r="O894" s="32"/>
      <c r="P894" s="31"/>
    </row>
    <row r="895" spans="1:16">
      <c r="A895" s="126"/>
      <c r="B895" s="180"/>
      <c r="C895"/>
      <c r="D895"/>
      <c r="E895" s="55"/>
      <c r="F895" s="163"/>
      <c r="G895" s="170"/>
      <c r="H895" s="59"/>
      <c r="I895" s="91"/>
      <c r="J895"/>
      <c r="K895"/>
      <c r="L895" s="121"/>
      <c r="M895" s="32"/>
      <c r="N895" s="2"/>
      <c r="O895" s="32"/>
      <c r="P895" s="31"/>
    </row>
    <row r="896" spans="1:16">
      <c r="A896" s="126"/>
      <c r="B896" s="180"/>
      <c r="C896"/>
      <c r="D896"/>
      <c r="E896" s="55"/>
      <c r="F896" s="163"/>
      <c r="G896" s="170"/>
      <c r="H896" s="59"/>
      <c r="I896" s="91"/>
      <c r="J896"/>
      <c r="K896"/>
      <c r="L896" s="121"/>
      <c r="M896" s="32"/>
      <c r="N896" s="2"/>
      <c r="O896" s="32"/>
      <c r="P896" s="31"/>
    </row>
    <row r="897" spans="1:16">
      <c r="A897" s="126"/>
      <c r="B897" s="180"/>
      <c r="C897"/>
      <c r="D897"/>
      <c r="E897" s="55"/>
      <c r="F897" s="163"/>
      <c r="G897" s="170"/>
      <c r="H897" s="59"/>
      <c r="I897" s="91"/>
      <c r="J897"/>
      <c r="K897"/>
      <c r="L897" s="121"/>
      <c r="M897" s="32"/>
      <c r="N897" s="2"/>
      <c r="O897" s="32"/>
      <c r="P897" s="31"/>
    </row>
    <row r="898" spans="1:16">
      <c r="A898" s="126"/>
      <c r="B898" s="180"/>
      <c r="C898"/>
      <c r="D898"/>
      <c r="E898" s="55"/>
      <c r="F898" s="163"/>
      <c r="G898" s="170"/>
      <c r="H898" s="59"/>
      <c r="I898" s="91"/>
      <c r="J898"/>
      <c r="K898"/>
      <c r="L898" s="121"/>
      <c r="M898" s="32"/>
      <c r="N898" s="2"/>
      <c r="O898" s="32"/>
      <c r="P898" s="31"/>
    </row>
    <row r="899" spans="1:16">
      <c r="A899" s="126"/>
      <c r="B899" s="180"/>
      <c r="C899"/>
      <c r="D899"/>
      <c r="E899" s="55"/>
      <c r="F899" s="163"/>
      <c r="G899" s="170"/>
      <c r="H899" s="59"/>
      <c r="I899" s="91"/>
      <c r="J899"/>
      <c r="K899"/>
      <c r="L899" s="121"/>
      <c r="M899" s="32"/>
      <c r="N899" s="2"/>
      <c r="O899" s="32"/>
      <c r="P899" s="31"/>
    </row>
    <row r="900" spans="1:16">
      <c r="A900" s="126"/>
      <c r="B900" s="180"/>
      <c r="C900"/>
      <c r="D900"/>
      <c r="E900" s="55"/>
      <c r="F900" s="163"/>
      <c r="G900" s="170"/>
      <c r="H900" s="59"/>
      <c r="I900" s="91"/>
      <c r="J900"/>
      <c r="K900"/>
      <c r="L900" s="121"/>
      <c r="M900" s="32"/>
      <c r="N900" s="2"/>
      <c r="O900" s="32"/>
      <c r="P900" s="31"/>
    </row>
    <row r="901" spans="1:16">
      <c r="A901" s="126"/>
      <c r="B901" s="180"/>
      <c r="C901"/>
      <c r="D901"/>
      <c r="E901" s="55"/>
      <c r="F901" s="163"/>
      <c r="G901" s="170"/>
      <c r="H901" s="59"/>
      <c r="I901" s="91"/>
      <c r="J901"/>
      <c r="K901"/>
      <c r="L901" s="121"/>
      <c r="M901" s="32"/>
      <c r="N901" s="2"/>
      <c r="O901" s="32"/>
      <c r="P901" s="31"/>
    </row>
    <row r="902" spans="1:16">
      <c r="A902" s="126"/>
      <c r="B902" s="180"/>
      <c r="C902"/>
      <c r="D902"/>
      <c r="E902" s="55"/>
      <c r="F902" s="163"/>
      <c r="G902" s="170"/>
      <c r="H902" s="59"/>
      <c r="I902" s="91"/>
      <c r="J902"/>
      <c r="K902"/>
      <c r="L902" s="121"/>
      <c r="M902" s="32"/>
      <c r="N902" s="2"/>
      <c r="O902" s="32"/>
      <c r="P902" s="31"/>
    </row>
    <row r="903" spans="1:16">
      <c r="A903" s="126"/>
      <c r="B903" s="180"/>
      <c r="C903"/>
      <c r="D903"/>
      <c r="E903" s="55"/>
      <c r="F903" s="163"/>
      <c r="G903" s="170"/>
      <c r="H903" s="59"/>
      <c r="I903" s="91"/>
      <c r="J903"/>
      <c r="K903"/>
      <c r="L903" s="121"/>
      <c r="M903" s="32"/>
      <c r="N903" s="2"/>
      <c r="O903" s="32"/>
      <c r="P903" s="31"/>
    </row>
    <row r="904" spans="1:16">
      <c r="A904" s="126"/>
      <c r="B904" s="180"/>
      <c r="C904"/>
      <c r="D904"/>
      <c r="E904" s="55"/>
      <c r="F904" s="163"/>
      <c r="G904" s="170"/>
      <c r="H904" s="59"/>
      <c r="I904" s="91"/>
      <c r="J904"/>
      <c r="K904"/>
      <c r="L904" s="121"/>
      <c r="M904" s="32"/>
      <c r="N904" s="2"/>
      <c r="O904" s="32"/>
      <c r="P904" s="31"/>
    </row>
    <row r="905" spans="1:16">
      <c r="A905" s="126"/>
      <c r="B905" s="180"/>
      <c r="C905"/>
      <c r="D905"/>
      <c r="E905" s="55"/>
      <c r="F905" s="163"/>
      <c r="G905" s="170"/>
      <c r="H905" s="59"/>
      <c r="I905" s="91"/>
      <c r="J905"/>
      <c r="K905"/>
      <c r="L905" s="121"/>
      <c r="M905" s="32"/>
      <c r="N905" s="2"/>
      <c r="O905" s="32"/>
      <c r="P905" s="31"/>
    </row>
    <row r="906" spans="1:16">
      <c r="A906" s="126"/>
      <c r="B906" s="180"/>
      <c r="C906"/>
      <c r="D906"/>
      <c r="E906" s="55"/>
      <c r="F906" s="163"/>
      <c r="G906" s="170"/>
      <c r="H906" s="59"/>
      <c r="I906" s="91"/>
      <c r="J906"/>
      <c r="K906"/>
      <c r="L906" s="121"/>
      <c r="M906" s="32"/>
      <c r="N906" s="2"/>
      <c r="O906" s="32"/>
      <c r="P906" s="31"/>
    </row>
    <row r="907" spans="1:16">
      <c r="A907" s="126"/>
      <c r="B907" s="180"/>
      <c r="C907"/>
      <c r="D907"/>
      <c r="E907" s="55"/>
      <c r="F907" s="163"/>
      <c r="G907" s="170"/>
      <c r="H907" s="59"/>
      <c r="I907" s="91"/>
      <c r="J907"/>
      <c r="K907"/>
      <c r="L907" s="121"/>
      <c r="M907" s="32"/>
      <c r="N907" s="2"/>
      <c r="O907" s="32"/>
      <c r="P907" s="31"/>
    </row>
    <row r="908" spans="1:16">
      <c r="A908" s="126"/>
      <c r="B908" s="180"/>
      <c r="C908"/>
      <c r="D908"/>
      <c r="E908" s="55"/>
      <c r="F908" s="163"/>
      <c r="G908" s="170"/>
      <c r="H908" s="59"/>
      <c r="I908" s="91"/>
      <c r="J908"/>
      <c r="K908"/>
      <c r="L908" s="121"/>
      <c r="M908" s="32"/>
      <c r="N908" s="2"/>
      <c r="O908" s="32"/>
      <c r="P908" s="31"/>
    </row>
    <row r="909" spans="1:16">
      <c r="A909" s="126"/>
      <c r="B909" s="180"/>
      <c r="C909"/>
      <c r="D909"/>
      <c r="E909" s="55"/>
      <c r="F909" s="163"/>
      <c r="G909" s="170"/>
      <c r="H909" s="59"/>
      <c r="I909" s="91"/>
      <c r="J909"/>
      <c r="K909"/>
      <c r="L909" s="121"/>
      <c r="M909" s="32"/>
      <c r="N909" s="2"/>
      <c r="O909" s="32"/>
      <c r="P909" s="31"/>
    </row>
    <row r="910" spans="1:16">
      <c r="A910" s="126"/>
      <c r="B910" s="180"/>
      <c r="C910"/>
      <c r="D910"/>
      <c r="E910" s="55"/>
      <c r="F910" s="163"/>
      <c r="G910" s="170"/>
      <c r="H910" s="59"/>
      <c r="I910" s="91"/>
      <c r="J910"/>
      <c r="K910"/>
      <c r="L910" s="121"/>
      <c r="M910" s="32"/>
      <c r="N910" s="2"/>
      <c r="O910" s="32"/>
      <c r="P910" s="31"/>
    </row>
    <row r="911" spans="1:16">
      <c r="A911" s="126"/>
      <c r="B911" s="180"/>
      <c r="C911"/>
      <c r="D911"/>
      <c r="E911" s="55"/>
      <c r="F911" s="163"/>
      <c r="G911" s="170"/>
      <c r="H911" s="59"/>
      <c r="I911" s="91"/>
      <c r="J911"/>
      <c r="K911"/>
      <c r="L911" s="121"/>
      <c r="M911" s="32"/>
      <c r="N911" s="2"/>
      <c r="O911" s="32"/>
      <c r="P911" s="31"/>
    </row>
    <row r="912" spans="1:16">
      <c r="A912" s="126"/>
      <c r="B912" s="180"/>
      <c r="C912"/>
      <c r="D912"/>
      <c r="E912" s="55"/>
      <c r="F912" s="163"/>
      <c r="G912" s="170"/>
      <c r="H912" s="59"/>
      <c r="I912" s="91"/>
      <c r="J912"/>
      <c r="K912"/>
      <c r="L912" s="121"/>
      <c r="M912" s="32"/>
      <c r="N912" s="2"/>
      <c r="O912" s="32"/>
      <c r="P912" s="31"/>
    </row>
    <row r="913" spans="1:16">
      <c r="A913" s="126"/>
      <c r="B913" s="180"/>
      <c r="C913"/>
      <c r="D913"/>
      <c r="E913" s="55"/>
      <c r="F913" s="163"/>
      <c r="G913" s="170"/>
      <c r="H913" s="59"/>
      <c r="I913" s="91"/>
      <c r="J913"/>
      <c r="K913"/>
      <c r="L913" s="121"/>
      <c r="M913" s="32"/>
      <c r="N913" s="2"/>
      <c r="O913" s="32"/>
      <c r="P913" s="31"/>
    </row>
    <row r="914" spans="1:16">
      <c r="A914" s="126"/>
      <c r="B914" s="180"/>
      <c r="C914"/>
      <c r="D914"/>
      <c r="E914" s="55"/>
      <c r="F914" s="163"/>
      <c r="G914" s="170"/>
      <c r="H914" s="59"/>
      <c r="I914" s="91"/>
      <c r="J914"/>
      <c r="K914"/>
      <c r="L914" s="121"/>
      <c r="M914" s="32"/>
      <c r="N914" s="2"/>
      <c r="O914" s="32"/>
      <c r="P914" s="31"/>
    </row>
    <row r="915" spans="1:16">
      <c r="A915" s="126"/>
      <c r="B915" s="180"/>
      <c r="C915"/>
      <c r="D915"/>
      <c r="E915" s="55"/>
      <c r="F915" s="163"/>
      <c r="G915" s="170"/>
      <c r="H915" s="59"/>
      <c r="I915" s="91"/>
      <c r="J915"/>
      <c r="K915"/>
      <c r="L915" s="121"/>
      <c r="M915" s="32"/>
      <c r="N915" s="2"/>
      <c r="O915" s="32"/>
      <c r="P915" s="31"/>
    </row>
    <row r="916" spans="1:16">
      <c r="A916" s="126"/>
      <c r="B916" s="180"/>
      <c r="C916"/>
      <c r="D916"/>
      <c r="E916" s="55"/>
      <c r="F916" s="163"/>
      <c r="G916" s="170"/>
      <c r="H916" s="59"/>
      <c r="I916" s="91"/>
      <c r="J916"/>
      <c r="K916"/>
      <c r="L916" s="121"/>
      <c r="M916" s="32"/>
      <c r="N916" s="2"/>
      <c r="O916" s="32"/>
      <c r="P916" s="31"/>
    </row>
    <row r="917" spans="1:16">
      <c r="A917" s="126"/>
      <c r="B917" s="180"/>
      <c r="C917"/>
      <c r="D917"/>
      <c r="E917" s="55"/>
      <c r="F917" s="163"/>
      <c r="G917" s="170"/>
      <c r="H917" s="59"/>
      <c r="I917" s="91"/>
      <c r="J917"/>
      <c r="K917"/>
      <c r="L917" s="121"/>
      <c r="M917" s="32"/>
      <c r="N917" s="2"/>
      <c r="O917" s="32"/>
      <c r="P917" s="31"/>
    </row>
    <row r="918" spans="1:16">
      <c r="A918" s="126"/>
      <c r="B918" s="180"/>
      <c r="C918"/>
      <c r="D918"/>
      <c r="E918" s="55"/>
      <c r="F918" s="163"/>
      <c r="G918" s="170"/>
      <c r="H918" s="59"/>
      <c r="I918" s="91"/>
      <c r="J918"/>
      <c r="K918"/>
      <c r="L918" s="121"/>
      <c r="M918" s="32"/>
      <c r="N918" s="2"/>
      <c r="O918" s="32"/>
      <c r="P918" s="31"/>
    </row>
    <row r="919" spans="1:16">
      <c r="A919" s="126"/>
      <c r="B919" s="180"/>
      <c r="C919"/>
      <c r="D919"/>
      <c r="E919" s="55"/>
      <c r="F919" s="163"/>
      <c r="G919" s="170"/>
      <c r="H919" s="59"/>
      <c r="I919" s="91"/>
      <c r="J919"/>
      <c r="K919"/>
      <c r="L919" s="121"/>
      <c r="M919" s="32"/>
      <c r="N919" s="2"/>
      <c r="O919" s="32"/>
      <c r="P919" s="31"/>
    </row>
    <row r="920" spans="1:16">
      <c r="A920" s="126"/>
      <c r="B920" s="180"/>
      <c r="C920"/>
      <c r="D920"/>
      <c r="E920" s="55"/>
      <c r="F920" s="163"/>
      <c r="G920" s="170"/>
      <c r="H920" s="59"/>
      <c r="I920" s="91"/>
      <c r="J920"/>
      <c r="K920"/>
      <c r="L920" s="121"/>
      <c r="M920" s="32"/>
      <c r="N920" s="2"/>
      <c r="O920" s="32"/>
      <c r="P920" s="31"/>
    </row>
    <row r="921" spans="1:16">
      <c r="A921" s="126"/>
      <c r="B921" s="180"/>
      <c r="C921"/>
      <c r="D921"/>
      <c r="E921" s="55"/>
      <c r="F921" s="163"/>
      <c r="G921" s="170"/>
      <c r="H921" s="59"/>
      <c r="I921" s="91"/>
      <c r="J921"/>
      <c r="K921"/>
      <c r="L921" s="121"/>
      <c r="M921" s="32"/>
      <c r="N921" s="2"/>
      <c r="O921" s="32"/>
      <c r="P921" s="31"/>
    </row>
    <row r="922" spans="1:16">
      <c r="A922" s="126"/>
      <c r="B922" s="180"/>
      <c r="C922"/>
      <c r="D922"/>
      <c r="E922" s="55"/>
      <c r="F922" s="163"/>
      <c r="G922" s="170"/>
      <c r="H922" s="59"/>
      <c r="I922" s="91"/>
      <c r="J922"/>
      <c r="K922"/>
      <c r="L922" s="121"/>
      <c r="M922" s="32"/>
      <c r="N922" s="2"/>
      <c r="O922" s="32"/>
      <c r="P922" s="31"/>
    </row>
    <row r="923" spans="1:16">
      <c r="A923" s="126"/>
      <c r="B923" s="180"/>
      <c r="C923"/>
      <c r="D923"/>
      <c r="E923" s="55"/>
      <c r="F923" s="163"/>
      <c r="G923" s="170"/>
      <c r="H923" s="59"/>
      <c r="I923" s="91"/>
      <c r="J923"/>
      <c r="K923"/>
      <c r="L923" s="121"/>
      <c r="M923" s="32"/>
      <c r="N923" s="2"/>
      <c r="O923" s="32"/>
      <c r="P923" s="31"/>
    </row>
    <row r="924" spans="1:16">
      <c r="A924" s="126"/>
      <c r="B924" s="180"/>
      <c r="C924"/>
      <c r="D924"/>
      <c r="E924" s="55"/>
      <c r="F924" s="163"/>
      <c r="G924" s="170"/>
      <c r="H924" s="59"/>
      <c r="I924" s="91"/>
      <c r="J924"/>
      <c r="K924"/>
      <c r="L924" s="121"/>
      <c r="M924" s="32"/>
      <c r="N924" s="2"/>
      <c r="O924" s="32"/>
      <c r="P924" s="31"/>
    </row>
    <row r="925" spans="1:16">
      <c r="A925" s="126"/>
      <c r="B925" s="180"/>
      <c r="C925"/>
      <c r="D925"/>
      <c r="E925" s="55"/>
      <c r="F925" s="163"/>
      <c r="G925" s="170"/>
      <c r="H925" s="59"/>
      <c r="I925" s="91"/>
      <c r="J925"/>
      <c r="K925"/>
      <c r="L925" s="121"/>
      <c r="M925" s="32"/>
      <c r="N925" s="2"/>
      <c r="O925" s="32"/>
      <c r="P925" s="31"/>
    </row>
    <row r="926" spans="1:16">
      <c r="A926" s="126"/>
      <c r="B926" s="180"/>
      <c r="C926"/>
      <c r="D926"/>
      <c r="E926" s="55"/>
      <c r="F926" s="163"/>
      <c r="G926" s="170"/>
      <c r="H926" s="59"/>
      <c r="I926" s="91"/>
      <c r="J926"/>
      <c r="K926"/>
      <c r="L926" s="121"/>
      <c r="M926" s="32"/>
      <c r="N926" s="2"/>
      <c r="O926" s="32"/>
      <c r="P926" s="31"/>
    </row>
    <row r="927" spans="1:16">
      <c r="A927" s="126"/>
      <c r="B927" s="180"/>
      <c r="C927"/>
      <c r="D927"/>
      <c r="E927" s="55"/>
      <c r="F927" s="163"/>
      <c r="G927" s="170"/>
      <c r="H927" s="59"/>
      <c r="I927" s="91"/>
      <c r="J927"/>
      <c r="K927"/>
      <c r="L927" s="121"/>
      <c r="M927" s="32"/>
      <c r="N927" s="2"/>
      <c r="O927" s="32"/>
      <c r="P927" s="31"/>
    </row>
    <row r="928" spans="1:16">
      <c r="A928" s="126"/>
      <c r="B928" s="180"/>
      <c r="C928"/>
      <c r="D928"/>
      <c r="E928" s="55"/>
      <c r="F928" s="163"/>
      <c r="G928" s="170"/>
      <c r="H928" s="59"/>
      <c r="I928" s="91"/>
      <c r="J928"/>
      <c r="K928"/>
      <c r="L928" s="121"/>
      <c r="M928" s="32"/>
      <c r="N928" s="2"/>
      <c r="O928" s="32"/>
      <c r="P928" s="31"/>
    </row>
    <row r="929" spans="1:16">
      <c r="A929" s="126"/>
      <c r="B929" s="180"/>
      <c r="C929"/>
      <c r="D929"/>
      <c r="E929" s="55"/>
      <c r="F929" s="163"/>
      <c r="G929" s="170"/>
      <c r="H929" s="59"/>
      <c r="I929" s="91"/>
      <c r="J929"/>
      <c r="K929"/>
      <c r="L929" s="121"/>
      <c r="M929" s="32"/>
      <c r="N929" s="2"/>
      <c r="O929" s="32"/>
      <c r="P929" s="31"/>
    </row>
    <row r="930" spans="1:16">
      <c r="A930" s="126"/>
      <c r="B930" s="180"/>
      <c r="C930"/>
      <c r="D930"/>
      <c r="E930" s="55"/>
      <c r="F930" s="163"/>
      <c r="G930" s="170"/>
      <c r="H930" s="59"/>
      <c r="I930" s="91"/>
      <c r="J930"/>
      <c r="K930"/>
      <c r="L930" s="121"/>
      <c r="M930" s="32"/>
      <c r="N930" s="2"/>
      <c r="O930" s="32"/>
      <c r="P930" s="31"/>
    </row>
    <row r="931" spans="1:16">
      <c r="A931" s="126"/>
      <c r="B931" s="180"/>
      <c r="C931"/>
      <c r="D931"/>
      <c r="E931" s="55"/>
      <c r="F931" s="163"/>
      <c r="G931" s="170"/>
      <c r="H931" s="59"/>
      <c r="I931" s="91"/>
      <c r="J931"/>
      <c r="K931"/>
      <c r="L931" s="121"/>
      <c r="M931" s="32"/>
      <c r="N931" s="2"/>
      <c r="O931" s="32"/>
      <c r="P931" s="31"/>
    </row>
    <row r="932" spans="1:16">
      <c r="A932" s="126"/>
      <c r="B932" s="180"/>
      <c r="C932"/>
      <c r="D932"/>
      <c r="E932" s="55"/>
      <c r="F932" s="163"/>
      <c r="G932" s="170"/>
      <c r="H932" s="59"/>
      <c r="I932" s="91"/>
      <c r="J932"/>
      <c r="K932"/>
      <c r="L932" s="121"/>
      <c r="M932" s="32"/>
      <c r="N932" s="2"/>
      <c r="O932" s="32"/>
      <c r="P932" s="31"/>
    </row>
    <row r="933" spans="1:16">
      <c r="A933" s="126"/>
      <c r="B933" s="180"/>
      <c r="C933"/>
      <c r="D933"/>
      <c r="E933" s="55"/>
      <c r="F933" s="163"/>
      <c r="G933" s="170"/>
      <c r="H933" s="59"/>
      <c r="I933" s="91"/>
      <c r="J933"/>
      <c r="K933"/>
      <c r="L933" s="121"/>
      <c r="M933" s="32"/>
      <c r="N933" s="2"/>
      <c r="O933" s="32"/>
      <c r="P933" s="31"/>
    </row>
    <row r="934" spans="1:16">
      <c r="A934" s="126"/>
      <c r="B934" s="180"/>
      <c r="C934"/>
      <c r="D934"/>
      <c r="E934" s="55"/>
      <c r="F934" s="163"/>
      <c r="G934" s="170"/>
      <c r="H934" s="59"/>
      <c r="I934" s="91"/>
      <c r="J934"/>
      <c r="K934"/>
      <c r="L934" s="121"/>
      <c r="M934" s="32"/>
      <c r="N934" s="2"/>
      <c r="O934" s="32"/>
      <c r="P934" s="31"/>
    </row>
    <row r="935" spans="1:16">
      <c r="A935" s="126"/>
      <c r="B935" s="180"/>
      <c r="C935"/>
      <c r="D935"/>
      <c r="E935" s="55"/>
      <c r="F935" s="163"/>
      <c r="G935" s="170"/>
      <c r="H935" s="59"/>
      <c r="I935" s="91"/>
      <c r="J935"/>
      <c r="K935"/>
      <c r="L935" s="121"/>
      <c r="M935" s="32"/>
      <c r="N935" s="2"/>
      <c r="O935" s="32"/>
      <c r="P935" s="31"/>
    </row>
    <row r="936" spans="1:16">
      <c r="A936" s="126"/>
      <c r="B936" s="180"/>
      <c r="C936"/>
      <c r="D936"/>
      <c r="E936" s="55"/>
      <c r="F936" s="163"/>
      <c r="G936" s="170"/>
      <c r="H936" s="59"/>
      <c r="I936" s="91"/>
      <c r="J936"/>
      <c r="K936"/>
      <c r="L936" s="121"/>
      <c r="M936" s="32"/>
      <c r="N936" s="2"/>
      <c r="O936" s="32"/>
      <c r="P936" s="31"/>
    </row>
    <row r="937" spans="1:16">
      <c r="A937" s="126"/>
      <c r="B937" s="180"/>
      <c r="C937"/>
      <c r="D937"/>
      <c r="E937" s="55"/>
      <c r="F937" s="163"/>
      <c r="G937" s="170"/>
      <c r="H937" s="59"/>
      <c r="I937" s="91"/>
      <c r="J937"/>
      <c r="K937"/>
      <c r="L937" s="121"/>
      <c r="M937" s="32"/>
      <c r="N937" s="2"/>
      <c r="O937" s="32"/>
      <c r="P937" s="31"/>
    </row>
    <row r="938" spans="1:16">
      <c r="A938" s="126"/>
      <c r="B938" s="180"/>
      <c r="C938"/>
      <c r="D938"/>
      <c r="E938" s="55"/>
      <c r="F938" s="163"/>
      <c r="G938" s="170"/>
      <c r="H938" s="59"/>
      <c r="I938" s="91"/>
      <c r="J938"/>
      <c r="K938"/>
      <c r="L938" s="121"/>
      <c r="M938" s="32"/>
      <c r="N938" s="2"/>
      <c r="O938" s="32"/>
      <c r="P938" s="31"/>
    </row>
    <row r="939" spans="1:16">
      <c r="A939" s="126"/>
      <c r="B939" s="180"/>
      <c r="C939"/>
      <c r="D939"/>
      <c r="E939" s="55"/>
      <c r="F939" s="163"/>
      <c r="G939" s="170"/>
      <c r="H939" s="59"/>
      <c r="I939" s="91"/>
      <c r="J939"/>
      <c r="K939"/>
      <c r="L939" s="121"/>
      <c r="M939" s="32"/>
      <c r="N939" s="2"/>
      <c r="O939" s="32"/>
      <c r="P939" s="31"/>
    </row>
    <row r="940" spans="1:16">
      <c r="A940" s="126"/>
      <c r="B940" s="180"/>
      <c r="C940"/>
      <c r="D940"/>
      <c r="E940" s="55"/>
      <c r="F940" s="163"/>
      <c r="G940" s="170"/>
      <c r="H940" s="59"/>
      <c r="I940" s="91"/>
      <c r="J940"/>
      <c r="K940"/>
      <c r="L940" s="121"/>
      <c r="M940" s="32"/>
      <c r="N940" s="2"/>
      <c r="O940" s="32"/>
      <c r="P940" s="31"/>
    </row>
    <row r="941" spans="1:16">
      <c r="A941" s="126"/>
      <c r="B941" s="180"/>
      <c r="C941"/>
      <c r="D941"/>
      <c r="E941" s="55"/>
      <c r="F941" s="163"/>
      <c r="G941" s="170"/>
      <c r="H941" s="59"/>
      <c r="I941" s="91"/>
      <c r="J941"/>
      <c r="K941"/>
      <c r="L941" s="121"/>
      <c r="M941" s="32"/>
      <c r="N941" s="2"/>
      <c r="O941" s="32"/>
      <c r="P941" s="31"/>
    </row>
    <row r="942" spans="1:16">
      <c r="A942" s="126"/>
      <c r="B942" s="180"/>
      <c r="C942"/>
      <c r="D942"/>
      <c r="E942" s="55"/>
      <c r="F942" s="163"/>
      <c r="G942" s="170"/>
      <c r="H942" s="59"/>
      <c r="I942" s="91"/>
      <c r="J942"/>
      <c r="K942"/>
      <c r="L942" s="121"/>
      <c r="M942" s="32"/>
      <c r="N942" s="2"/>
      <c r="O942" s="32"/>
      <c r="P942" s="31"/>
    </row>
    <row r="943" spans="1:16">
      <c r="A943" s="126"/>
      <c r="B943" s="180"/>
      <c r="C943"/>
      <c r="D943"/>
      <c r="E943" s="55"/>
      <c r="F943" s="163"/>
      <c r="G943" s="170"/>
      <c r="H943" s="59"/>
      <c r="I943" s="91"/>
      <c r="J943"/>
      <c r="K943"/>
      <c r="L943" s="121"/>
      <c r="M943" s="32"/>
      <c r="N943" s="2"/>
      <c r="O943" s="32"/>
      <c r="P943" s="31"/>
    </row>
    <row r="944" spans="1:16">
      <c r="A944" s="126"/>
      <c r="B944" s="180"/>
      <c r="C944"/>
      <c r="D944"/>
      <c r="E944" s="55"/>
      <c r="F944" s="163"/>
      <c r="G944" s="170"/>
      <c r="H944" s="59"/>
      <c r="I944" s="91"/>
      <c r="J944"/>
      <c r="K944"/>
      <c r="L944" s="121"/>
      <c r="M944" s="32"/>
      <c r="N944" s="2"/>
      <c r="O944" s="32"/>
      <c r="P944" s="31"/>
    </row>
    <row r="945" spans="1:16">
      <c r="A945" s="126"/>
      <c r="B945" s="180"/>
      <c r="C945"/>
      <c r="D945"/>
      <c r="E945" s="55"/>
      <c r="F945" s="163"/>
      <c r="G945" s="170"/>
      <c r="H945" s="59"/>
      <c r="I945" s="91"/>
      <c r="J945"/>
      <c r="K945"/>
      <c r="L945" s="121"/>
      <c r="M945" s="32"/>
      <c r="N945" s="2"/>
      <c r="O945" s="32"/>
      <c r="P945" s="31"/>
    </row>
    <row r="946" spans="1:16">
      <c r="A946" s="126"/>
      <c r="B946" s="180"/>
      <c r="C946"/>
      <c r="D946"/>
      <c r="E946" s="55"/>
      <c r="F946" s="163"/>
      <c r="G946" s="170"/>
      <c r="H946" s="59"/>
      <c r="I946" s="91"/>
      <c r="J946"/>
      <c r="K946"/>
      <c r="L946" s="121"/>
      <c r="M946" s="32"/>
      <c r="N946" s="2"/>
      <c r="O946" s="32"/>
      <c r="P946" s="31"/>
    </row>
    <row r="947" spans="1:16">
      <c r="A947" s="126"/>
      <c r="B947" s="180"/>
      <c r="C947"/>
      <c r="D947"/>
      <c r="E947" s="55"/>
      <c r="F947" s="163"/>
      <c r="G947" s="170"/>
      <c r="H947" s="59"/>
      <c r="I947" s="91"/>
      <c r="J947"/>
      <c r="K947"/>
      <c r="L947" s="121"/>
      <c r="M947" s="32"/>
      <c r="N947" s="2"/>
      <c r="O947" s="32"/>
      <c r="P947" s="31"/>
    </row>
    <row r="948" spans="1:16">
      <c r="A948" s="126"/>
      <c r="B948" s="180"/>
      <c r="C948"/>
      <c r="D948"/>
      <c r="E948" s="55"/>
      <c r="F948" s="163"/>
      <c r="G948" s="170"/>
      <c r="H948" s="59"/>
      <c r="I948" s="91"/>
      <c r="J948"/>
      <c r="K948"/>
      <c r="L948" s="121"/>
      <c r="M948" s="32"/>
      <c r="N948" s="2"/>
      <c r="O948" s="32"/>
      <c r="P948" s="31"/>
    </row>
    <row r="949" spans="1:16">
      <c r="A949" s="126"/>
      <c r="B949" s="180"/>
      <c r="C949"/>
      <c r="D949"/>
      <c r="E949" s="55"/>
      <c r="F949" s="163"/>
      <c r="G949" s="170"/>
      <c r="H949" s="59"/>
      <c r="I949" s="91"/>
      <c r="J949"/>
      <c r="K949"/>
      <c r="L949" s="121"/>
      <c r="M949" s="32"/>
      <c r="N949" s="2"/>
      <c r="O949" s="32"/>
      <c r="P949" s="31"/>
    </row>
    <row r="950" spans="1:16">
      <c r="A950" s="126"/>
      <c r="B950" s="180"/>
      <c r="C950"/>
      <c r="D950"/>
      <c r="E950" s="55"/>
      <c r="F950" s="163"/>
      <c r="G950" s="170"/>
      <c r="H950" s="59"/>
      <c r="I950" s="91"/>
      <c r="J950"/>
      <c r="K950"/>
      <c r="L950" s="121"/>
      <c r="M950" s="32"/>
      <c r="N950" s="2"/>
      <c r="O950" s="32"/>
      <c r="P950" s="31"/>
    </row>
    <row r="951" spans="1:16">
      <c r="A951" s="126"/>
      <c r="B951" s="180"/>
      <c r="C951"/>
      <c r="D951"/>
      <c r="E951" s="55"/>
      <c r="F951" s="163"/>
      <c r="G951" s="170"/>
      <c r="H951" s="59"/>
      <c r="I951" s="91"/>
      <c r="J951"/>
      <c r="K951"/>
      <c r="L951" s="121"/>
      <c r="M951" s="32"/>
      <c r="N951" s="2"/>
      <c r="O951" s="32"/>
      <c r="P951" s="31"/>
    </row>
    <row r="952" spans="1:16">
      <c r="A952" s="126"/>
      <c r="B952" s="180"/>
      <c r="C952"/>
      <c r="D952"/>
      <c r="E952" s="55"/>
      <c r="F952" s="163"/>
      <c r="G952" s="170"/>
      <c r="H952" s="59"/>
      <c r="I952" s="91"/>
      <c r="J952"/>
      <c r="K952"/>
      <c r="L952" s="121"/>
      <c r="M952" s="32"/>
      <c r="N952" s="2"/>
      <c r="O952" s="32"/>
      <c r="P952" s="31"/>
    </row>
    <row r="953" spans="1:16">
      <c r="A953" s="126"/>
      <c r="B953" s="180"/>
      <c r="C953"/>
      <c r="D953"/>
      <c r="E953" s="55"/>
      <c r="F953" s="163"/>
      <c r="G953" s="170"/>
      <c r="H953" s="59"/>
      <c r="I953" s="91"/>
      <c r="J953"/>
      <c r="K953"/>
      <c r="L953" s="121"/>
      <c r="M953" s="32"/>
      <c r="N953" s="2"/>
      <c r="O953" s="32"/>
      <c r="P953" s="31"/>
    </row>
    <row r="954" spans="1:16">
      <c r="A954" s="126"/>
      <c r="B954" s="180"/>
      <c r="C954"/>
      <c r="D954"/>
      <c r="E954" s="55"/>
      <c r="F954" s="163"/>
      <c r="G954" s="170"/>
      <c r="H954" s="59"/>
      <c r="I954" s="91"/>
      <c r="J954"/>
      <c r="K954"/>
      <c r="L954" s="121"/>
      <c r="M954" s="32"/>
      <c r="N954" s="2"/>
      <c r="O954" s="32"/>
      <c r="P954" s="31"/>
    </row>
    <row r="955" spans="1:16">
      <c r="A955" s="126"/>
      <c r="B955" s="180"/>
      <c r="C955"/>
      <c r="D955"/>
      <c r="E955" s="55"/>
      <c r="F955" s="163"/>
      <c r="G955" s="170"/>
      <c r="H955" s="59"/>
      <c r="I955" s="91"/>
      <c r="J955"/>
      <c r="K955"/>
      <c r="L955" s="121"/>
      <c r="M955" s="32"/>
      <c r="N955" s="2"/>
      <c r="O955" s="32"/>
      <c r="P955" s="31"/>
    </row>
    <row r="956" spans="1:16">
      <c r="A956" s="126"/>
      <c r="B956" s="180"/>
      <c r="C956"/>
      <c r="D956"/>
      <c r="E956" s="55"/>
      <c r="F956" s="163"/>
      <c r="G956" s="170"/>
      <c r="H956" s="59"/>
      <c r="I956" s="91"/>
      <c r="J956"/>
      <c r="K956"/>
      <c r="L956" s="121"/>
      <c r="M956" s="32"/>
      <c r="N956" s="2"/>
      <c r="O956" s="32"/>
      <c r="P956" s="31"/>
    </row>
    <row r="957" spans="1:16">
      <c r="A957" s="126"/>
      <c r="B957" s="180"/>
      <c r="C957"/>
      <c r="D957"/>
      <c r="E957" s="55"/>
      <c r="F957" s="163"/>
      <c r="G957" s="170"/>
      <c r="H957" s="59"/>
      <c r="I957" s="91"/>
      <c r="J957"/>
      <c r="K957"/>
      <c r="L957" s="121"/>
      <c r="M957" s="32"/>
      <c r="N957" s="2"/>
      <c r="O957" s="32"/>
      <c r="P957" s="31"/>
    </row>
    <row r="958" spans="1:16">
      <c r="A958" s="126"/>
      <c r="B958" s="180"/>
      <c r="C958"/>
      <c r="D958"/>
      <c r="E958" s="55"/>
      <c r="F958" s="163"/>
      <c r="G958" s="170"/>
      <c r="H958" s="59"/>
      <c r="I958" s="91"/>
      <c r="J958"/>
      <c r="K958"/>
      <c r="L958" s="121"/>
      <c r="M958" s="32"/>
      <c r="N958" s="2"/>
      <c r="O958" s="32"/>
      <c r="P958" s="31"/>
    </row>
    <row r="959" spans="1:16">
      <c r="A959" s="126"/>
      <c r="B959" s="180"/>
      <c r="C959"/>
      <c r="D959"/>
      <c r="E959" s="55"/>
      <c r="F959" s="163"/>
      <c r="G959" s="170"/>
      <c r="H959" s="59"/>
      <c r="I959" s="91"/>
      <c r="J959"/>
      <c r="K959"/>
      <c r="L959" s="121"/>
      <c r="M959" s="32"/>
      <c r="N959" s="2"/>
      <c r="O959" s="32"/>
      <c r="P959" s="31"/>
    </row>
    <row r="960" spans="1:16">
      <c r="A960" s="126"/>
      <c r="B960" s="180"/>
      <c r="C960"/>
      <c r="D960"/>
      <c r="E960" s="55"/>
      <c r="F960" s="163"/>
      <c r="G960" s="170"/>
      <c r="H960" s="59"/>
      <c r="I960" s="91"/>
      <c r="J960"/>
      <c r="K960"/>
      <c r="L960" s="121"/>
      <c r="M960" s="32"/>
      <c r="N960" s="2"/>
      <c r="O960" s="32"/>
      <c r="P960" s="31"/>
    </row>
    <row r="961" spans="1:16">
      <c r="A961" s="126"/>
      <c r="B961" s="180"/>
      <c r="C961"/>
      <c r="D961"/>
      <c r="E961" s="55"/>
      <c r="F961" s="163"/>
      <c r="G961" s="170"/>
      <c r="H961" s="59"/>
      <c r="I961" s="91"/>
      <c r="J961"/>
      <c r="K961"/>
      <c r="L961" s="121"/>
      <c r="M961" s="32"/>
      <c r="N961" s="2"/>
      <c r="O961" s="32"/>
      <c r="P961" s="31"/>
    </row>
    <row r="962" spans="1:16">
      <c r="A962" s="126"/>
      <c r="B962" s="180"/>
      <c r="C962"/>
      <c r="D962"/>
      <c r="E962" s="55"/>
      <c r="F962" s="163"/>
      <c r="G962" s="170"/>
      <c r="H962" s="59"/>
      <c r="I962" s="91"/>
      <c r="J962"/>
      <c r="K962"/>
      <c r="L962" s="121"/>
      <c r="M962" s="32"/>
      <c r="N962" s="2"/>
      <c r="O962" s="32"/>
      <c r="P962" s="31"/>
    </row>
    <row r="963" spans="1:16">
      <c r="A963" s="126"/>
      <c r="B963" s="180"/>
      <c r="C963"/>
      <c r="D963"/>
      <c r="E963" s="55"/>
      <c r="F963" s="163"/>
      <c r="G963" s="170"/>
      <c r="H963" s="59"/>
      <c r="I963" s="91"/>
      <c r="J963"/>
      <c r="K963"/>
      <c r="L963" s="121"/>
      <c r="M963" s="32"/>
      <c r="N963" s="2"/>
      <c r="O963" s="32"/>
      <c r="P963" s="31"/>
    </row>
    <row r="964" spans="1:16">
      <c r="A964" s="126"/>
      <c r="B964" s="180"/>
      <c r="C964"/>
      <c r="D964"/>
      <c r="E964" s="55"/>
      <c r="F964" s="163"/>
      <c r="G964" s="170"/>
      <c r="H964" s="59"/>
      <c r="I964" s="91"/>
      <c r="J964"/>
      <c r="K964"/>
      <c r="L964" s="121"/>
      <c r="M964" s="32"/>
      <c r="N964" s="2"/>
      <c r="O964" s="32"/>
      <c r="P964" s="31"/>
    </row>
    <row r="965" spans="1:16">
      <c r="A965" s="126"/>
      <c r="B965" s="180"/>
      <c r="C965"/>
      <c r="D965"/>
      <c r="E965" s="55"/>
      <c r="F965" s="163"/>
      <c r="G965" s="170"/>
      <c r="H965" s="59"/>
      <c r="I965" s="91"/>
      <c r="J965"/>
      <c r="K965"/>
      <c r="L965" s="121"/>
      <c r="M965" s="32"/>
      <c r="N965" s="2"/>
      <c r="O965" s="32"/>
      <c r="P965" s="31"/>
    </row>
    <row r="966" spans="1:16">
      <c r="A966" s="126"/>
      <c r="B966" s="180"/>
      <c r="C966"/>
      <c r="D966"/>
      <c r="E966" s="55"/>
      <c r="F966" s="163"/>
      <c r="G966" s="170"/>
      <c r="H966" s="59"/>
      <c r="I966" s="91"/>
      <c r="J966"/>
      <c r="K966"/>
      <c r="L966" s="121"/>
      <c r="M966" s="32"/>
      <c r="N966" s="2"/>
      <c r="O966" s="32"/>
      <c r="P966" s="31"/>
    </row>
    <row r="967" spans="1:16">
      <c r="A967" s="126"/>
      <c r="B967" s="180"/>
      <c r="C967"/>
      <c r="D967"/>
      <c r="E967" s="55"/>
      <c r="F967" s="163"/>
      <c r="G967" s="170"/>
      <c r="H967" s="59"/>
      <c r="I967" s="91"/>
      <c r="J967"/>
      <c r="K967"/>
      <c r="L967" s="121"/>
      <c r="M967" s="32"/>
      <c r="N967" s="2"/>
      <c r="O967" s="32"/>
      <c r="P967" s="31"/>
    </row>
    <row r="968" spans="1:16">
      <c r="A968" s="126"/>
      <c r="B968" s="180"/>
      <c r="C968"/>
      <c r="D968"/>
      <c r="E968" s="55"/>
      <c r="F968" s="163"/>
      <c r="G968" s="170"/>
      <c r="H968" s="59"/>
      <c r="I968" s="91"/>
      <c r="J968"/>
      <c r="K968"/>
      <c r="L968" s="121"/>
      <c r="M968" s="32"/>
      <c r="N968" s="2"/>
      <c r="O968" s="32"/>
      <c r="P968" s="31"/>
    </row>
    <row r="969" spans="1:16">
      <c r="A969" s="126"/>
      <c r="B969" s="180"/>
      <c r="C969"/>
      <c r="D969"/>
      <c r="E969" s="55"/>
      <c r="F969" s="163"/>
      <c r="G969" s="170"/>
      <c r="H969" s="59"/>
      <c r="I969" s="91"/>
      <c r="J969"/>
      <c r="K969"/>
      <c r="L969" s="121"/>
      <c r="M969" s="32"/>
      <c r="N969" s="2"/>
      <c r="O969" s="32"/>
      <c r="P969" s="31"/>
    </row>
    <row r="970" spans="1:16">
      <c r="A970" s="126"/>
      <c r="B970" s="180"/>
      <c r="C970"/>
      <c r="D970"/>
      <c r="E970" s="55"/>
      <c r="F970" s="163"/>
      <c r="G970" s="170"/>
      <c r="H970" s="59"/>
      <c r="I970" s="91"/>
      <c r="J970"/>
      <c r="K970"/>
      <c r="L970" s="121"/>
      <c r="M970" s="32"/>
      <c r="N970" s="2"/>
      <c r="O970" s="32"/>
      <c r="P970" s="31"/>
    </row>
    <row r="971" spans="1:16">
      <c r="A971" s="126"/>
      <c r="B971" s="180"/>
      <c r="C971"/>
      <c r="D971"/>
      <c r="E971" s="55"/>
      <c r="F971" s="163"/>
      <c r="G971" s="170"/>
      <c r="H971" s="59"/>
      <c r="I971" s="91"/>
      <c r="J971"/>
      <c r="K971"/>
      <c r="L971" s="121"/>
      <c r="M971" s="32"/>
      <c r="N971" s="2"/>
      <c r="O971" s="32"/>
      <c r="P971" s="31"/>
    </row>
    <row r="972" spans="1:16">
      <c r="A972" s="126"/>
      <c r="B972" s="180"/>
      <c r="C972"/>
      <c r="D972"/>
      <c r="E972" s="55"/>
      <c r="F972" s="163"/>
      <c r="G972" s="170"/>
      <c r="H972" s="59"/>
      <c r="I972" s="91"/>
      <c r="J972"/>
      <c r="K972"/>
      <c r="L972" s="121"/>
      <c r="M972" s="32"/>
      <c r="N972" s="2"/>
      <c r="O972" s="32"/>
      <c r="P972" s="31"/>
    </row>
    <row r="973" spans="1:16">
      <c r="A973" s="126"/>
      <c r="B973" s="180"/>
      <c r="C973"/>
      <c r="D973"/>
      <c r="E973" s="55"/>
      <c r="F973" s="163"/>
      <c r="G973" s="170"/>
      <c r="H973" s="59"/>
      <c r="I973" s="91"/>
      <c r="J973"/>
      <c r="K973"/>
      <c r="L973" s="121"/>
      <c r="M973" s="32"/>
      <c r="N973" s="2"/>
      <c r="O973" s="32"/>
      <c r="P973" s="31"/>
    </row>
    <row r="974" spans="1:16">
      <c r="A974" s="126"/>
      <c r="B974" s="180"/>
      <c r="C974"/>
      <c r="D974"/>
      <c r="E974" s="55"/>
      <c r="F974" s="163"/>
      <c r="G974" s="170"/>
      <c r="H974" s="59"/>
      <c r="I974" s="91"/>
      <c r="J974"/>
      <c r="K974"/>
      <c r="L974" s="121"/>
      <c r="M974" s="32"/>
      <c r="N974" s="2"/>
      <c r="O974" s="32"/>
      <c r="P974" s="31"/>
    </row>
    <row r="975" spans="1:16">
      <c r="A975" s="126"/>
      <c r="B975" s="180"/>
      <c r="C975"/>
      <c r="D975"/>
      <c r="E975" s="55"/>
      <c r="F975" s="163"/>
      <c r="G975" s="170"/>
      <c r="H975" s="59"/>
      <c r="I975" s="91"/>
      <c r="J975"/>
      <c r="K975"/>
      <c r="L975" s="121"/>
      <c r="M975" s="32"/>
      <c r="N975" s="2"/>
      <c r="O975" s="32"/>
      <c r="P975" s="31"/>
    </row>
    <row r="976" spans="1:16">
      <c r="A976" s="126"/>
      <c r="B976" s="180"/>
      <c r="C976"/>
      <c r="D976"/>
      <c r="E976" s="55"/>
      <c r="F976" s="163"/>
      <c r="G976" s="170"/>
      <c r="H976" s="59"/>
      <c r="I976" s="91"/>
      <c r="J976"/>
      <c r="K976"/>
      <c r="L976" s="121"/>
      <c r="M976" s="32"/>
      <c r="N976" s="2"/>
      <c r="O976" s="32"/>
      <c r="P976" s="31"/>
    </row>
    <row r="977" spans="1:16">
      <c r="A977" s="126"/>
      <c r="B977" s="180"/>
      <c r="C977"/>
      <c r="D977"/>
      <c r="E977" s="55"/>
      <c r="F977" s="163"/>
      <c r="G977" s="170"/>
      <c r="H977" s="59"/>
      <c r="I977" s="91"/>
      <c r="J977"/>
      <c r="K977"/>
      <c r="L977" s="121"/>
      <c r="M977" s="32"/>
      <c r="N977" s="2"/>
      <c r="O977" s="32"/>
      <c r="P977" s="31"/>
    </row>
    <row r="978" spans="1:16">
      <c r="A978" s="126"/>
      <c r="B978" s="180"/>
      <c r="C978"/>
      <c r="D978"/>
      <c r="E978" s="55"/>
      <c r="F978" s="163"/>
      <c r="G978" s="170"/>
      <c r="H978" s="59"/>
      <c r="I978" s="91"/>
      <c r="J978"/>
      <c r="K978"/>
      <c r="L978" s="121"/>
      <c r="M978" s="32"/>
      <c r="N978" s="2"/>
      <c r="O978" s="32"/>
      <c r="P978" s="31"/>
    </row>
    <row r="979" spans="1:16">
      <c r="A979" s="126"/>
      <c r="B979" s="180"/>
      <c r="C979"/>
      <c r="D979"/>
      <c r="E979" s="55"/>
      <c r="F979" s="163"/>
      <c r="G979" s="170"/>
      <c r="H979" s="59"/>
      <c r="I979" s="91"/>
      <c r="J979"/>
      <c r="K979"/>
      <c r="L979" s="121"/>
      <c r="M979" s="32"/>
      <c r="N979" s="2"/>
      <c r="O979" s="32"/>
      <c r="P979" s="31"/>
    </row>
    <row r="980" spans="1:16">
      <c r="A980" s="126"/>
      <c r="B980" s="180"/>
      <c r="C980"/>
      <c r="D980"/>
      <c r="E980" s="55"/>
      <c r="F980" s="163"/>
      <c r="G980" s="170"/>
      <c r="H980" s="59"/>
      <c r="I980" s="91"/>
      <c r="J980"/>
      <c r="K980"/>
      <c r="L980" s="121"/>
      <c r="M980" s="32"/>
      <c r="N980" s="2"/>
      <c r="O980" s="32"/>
      <c r="P980" s="31"/>
    </row>
    <row r="981" spans="1:16">
      <c r="A981" s="126"/>
      <c r="B981" s="180"/>
      <c r="C981"/>
      <c r="D981"/>
      <c r="E981" s="55"/>
      <c r="F981" s="163"/>
      <c r="G981" s="170"/>
      <c r="H981" s="59"/>
      <c r="I981" s="91"/>
      <c r="J981"/>
      <c r="K981"/>
      <c r="L981" s="121"/>
      <c r="M981" s="32"/>
      <c r="N981" s="2"/>
      <c r="O981" s="32"/>
      <c r="P981" s="31"/>
    </row>
    <row r="982" spans="1:16">
      <c r="A982" s="126"/>
      <c r="B982" s="180"/>
      <c r="C982"/>
      <c r="D982"/>
      <c r="E982" s="55"/>
      <c r="F982" s="163"/>
      <c r="G982" s="170"/>
      <c r="H982" s="59"/>
      <c r="I982" s="91"/>
      <c r="J982"/>
      <c r="K982"/>
      <c r="L982" s="121"/>
      <c r="M982" s="32"/>
      <c r="N982" s="2"/>
      <c r="O982" s="32"/>
      <c r="P982" s="31"/>
    </row>
    <row r="983" spans="1:16">
      <c r="A983" s="126"/>
      <c r="B983" s="180"/>
      <c r="C983"/>
      <c r="D983"/>
      <c r="E983" s="55"/>
      <c r="F983" s="163"/>
      <c r="G983" s="170"/>
      <c r="H983" s="59"/>
      <c r="I983" s="91"/>
      <c r="J983"/>
      <c r="K983"/>
      <c r="L983" s="121"/>
      <c r="M983" s="32"/>
      <c r="N983" s="2"/>
      <c r="O983" s="32"/>
      <c r="P983" s="31"/>
    </row>
    <row r="984" spans="1:16">
      <c r="A984" s="126"/>
      <c r="B984" s="180"/>
      <c r="C984"/>
      <c r="D984"/>
      <c r="E984" s="55"/>
      <c r="F984" s="163"/>
      <c r="G984" s="170"/>
      <c r="H984" s="59"/>
      <c r="I984" s="91"/>
      <c r="J984"/>
      <c r="K984"/>
      <c r="L984" s="121"/>
      <c r="M984" s="32"/>
      <c r="N984" s="2"/>
      <c r="O984" s="32"/>
      <c r="P984" s="31"/>
    </row>
    <row r="985" spans="1:16">
      <c r="A985" s="126"/>
      <c r="B985" s="180"/>
      <c r="C985"/>
      <c r="D985"/>
      <c r="E985" s="55"/>
      <c r="F985" s="163"/>
      <c r="G985" s="170"/>
      <c r="H985" s="59"/>
      <c r="I985" s="91"/>
      <c r="J985"/>
      <c r="K985"/>
      <c r="L985" s="121"/>
      <c r="M985" s="32"/>
      <c r="N985" s="2"/>
      <c r="O985" s="32"/>
      <c r="P985" s="31"/>
    </row>
    <row r="986" spans="1:16">
      <c r="A986" s="126"/>
      <c r="B986" s="180"/>
      <c r="C986"/>
      <c r="D986"/>
      <c r="E986" s="55"/>
      <c r="F986" s="163"/>
      <c r="G986" s="170"/>
      <c r="H986" s="59"/>
      <c r="I986" s="91"/>
      <c r="J986"/>
      <c r="K986"/>
      <c r="L986" s="121"/>
      <c r="M986" s="32"/>
      <c r="N986" s="2"/>
      <c r="O986" s="32"/>
      <c r="P986" s="31"/>
    </row>
    <row r="987" spans="1:16">
      <c r="A987" s="126"/>
      <c r="B987" s="180"/>
      <c r="C987"/>
      <c r="D987"/>
      <c r="E987" s="55"/>
      <c r="F987" s="163"/>
      <c r="G987" s="170"/>
      <c r="H987" s="59"/>
      <c r="I987" s="91"/>
      <c r="J987"/>
      <c r="M987" s="32"/>
      <c r="N987" s="2"/>
      <c r="O987" s="32"/>
      <c r="P987" s="31"/>
    </row>
    <row r="988" spans="1:16">
      <c r="A988" s="126"/>
      <c r="B988" s="180"/>
      <c r="C988"/>
      <c r="D988"/>
      <c r="E988" s="55"/>
      <c r="F988" s="163"/>
      <c r="G988" s="170"/>
      <c r="H988" s="59"/>
      <c r="I988" s="91"/>
      <c r="J988"/>
      <c r="M988" s="32"/>
      <c r="N988" s="2"/>
    </row>
  </sheetData>
  <mergeCells count="172">
    <mergeCell ref="F29:F30"/>
    <mergeCell ref="C29:C30"/>
    <mergeCell ref="L29:L30"/>
    <mergeCell ref="K29:K30"/>
    <mergeCell ref="O156:O157"/>
    <mergeCell ref="B112:B113"/>
    <mergeCell ref="A112:A113"/>
    <mergeCell ref="K118:K119"/>
    <mergeCell ref="L118:L119"/>
    <mergeCell ref="J156:J157"/>
    <mergeCell ref="I156:I157"/>
    <mergeCell ref="H156:H157"/>
    <mergeCell ref="G156:G157"/>
    <mergeCell ref="F156:F157"/>
    <mergeCell ref="E156:E157"/>
    <mergeCell ref="D156:D157"/>
    <mergeCell ref="C156:C157"/>
    <mergeCell ref="B156:B157"/>
    <mergeCell ref="A156:A157"/>
    <mergeCell ref="G112:G113"/>
    <mergeCell ref="D112:D113"/>
    <mergeCell ref="C112:C113"/>
    <mergeCell ref="A12:A13"/>
    <mergeCell ref="B12:B13"/>
    <mergeCell ref="C12:C13"/>
    <mergeCell ref="A1:N1"/>
    <mergeCell ref="B2:M2"/>
    <mergeCell ref="A3:N3"/>
    <mergeCell ref="A4:M4"/>
    <mergeCell ref="B7:K7"/>
    <mergeCell ref="D12:D13"/>
    <mergeCell ref="E12:E13"/>
    <mergeCell ref="G12:G13"/>
    <mergeCell ref="H12:H13"/>
    <mergeCell ref="I12:I13"/>
    <mergeCell ref="J12:J13"/>
    <mergeCell ref="A17:A18"/>
    <mergeCell ref="B17:B18"/>
    <mergeCell ref="C17:C18"/>
    <mergeCell ref="D17:D18"/>
    <mergeCell ref="E17:E18"/>
    <mergeCell ref="F17:F18"/>
    <mergeCell ref="J17:J18"/>
    <mergeCell ref="M17:M18"/>
    <mergeCell ref="G21:G22"/>
    <mergeCell ref="H21:H22"/>
    <mergeCell ref="I21:I22"/>
    <mergeCell ref="J21:J22"/>
    <mergeCell ref="M19:M20"/>
    <mergeCell ref="G17:G18"/>
    <mergeCell ref="H17:H18"/>
    <mergeCell ref="I17:I18"/>
    <mergeCell ref="P21:P22"/>
    <mergeCell ref="A21:A22"/>
    <mergeCell ref="B21:B22"/>
    <mergeCell ref="C21:C22"/>
    <mergeCell ref="D21:D22"/>
    <mergeCell ref="E21:E22"/>
    <mergeCell ref="F21:F22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P52:P53"/>
    <mergeCell ref="A52:A53"/>
    <mergeCell ref="B52:B53"/>
    <mergeCell ref="C52:C53"/>
    <mergeCell ref="D52:D53"/>
    <mergeCell ref="E52:E53"/>
    <mergeCell ref="F52:F53"/>
    <mergeCell ref="G46:G47"/>
    <mergeCell ref="H46:H47"/>
    <mergeCell ref="J46:J47"/>
    <mergeCell ref="O46:O47"/>
    <mergeCell ref="P46:P47"/>
    <mergeCell ref="A46:A47"/>
    <mergeCell ref="B46:B47"/>
    <mergeCell ref="C46:C47"/>
    <mergeCell ref="D46:D47"/>
    <mergeCell ref="E46:E47"/>
    <mergeCell ref="F46:F47"/>
    <mergeCell ref="A60:A61"/>
    <mergeCell ref="B60:B61"/>
    <mergeCell ref="C60:C61"/>
    <mergeCell ref="D60:D61"/>
    <mergeCell ref="E60:E61"/>
    <mergeCell ref="F60:F61"/>
    <mergeCell ref="G60:G61"/>
    <mergeCell ref="G58:G59"/>
    <mergeCell ref="H58:H59"/>
    <mergeCell ref="A58:A59"/>
    <mergeCell ref="B58:B59"/>
    <mergeCell ref="C58:C59"/>
    <mergeCell ref="D58:D59"/>
    <mergeCell ref="E58:E59"/>
    <mergeCell ref="F58:F59"/>
    <mergeCell ref="H60:H61"/>
    <mergeCell ref="I60:I61"/>
    <mergeCell ref="J60:J61"/>
    <mergeCell ref="M60:M61"/>
    <mergeCell ref="O60:O61"/>
    <mergeCell ref="P60:P61"/>
    <mergeCell ref="P58:P59"/>
    <mergeCell ref="I58:I59"/>
    <mergeCell ref="J58:J59"/>
    <mergeCell ref="K58:K59"/>
    <mergeCell ref="L58:L59"/>
    <mergeCell ref="P68:P69"/>
    <mergeCell ref="A68:A69"/>
    <mergeCell ref="B68:B69"/>
    <mergeCell ref="C68:C69"/>
    <mergeCell ref="D68:D69"/>
    <mergeCell ref="E68:E69"/>
    <mergeCell ref="F68:F69"/>
    <mergeCell ref="I77:I78"/>
    <mergeCell ref="J77:J78"/>
    <mergeCell ref="M101:M104"/>
    <mergeCell ref="O101:O104"/>
    <mergeCell ref="J112:J113"/>
    <mergeCell ref="I112:I113"/>
    <mergeCell ref="H112:H113"/>
    <mergeCell ref="F112:F113"/>
    <mergeCell ref="E112:E113"/>
    <mergeCell ref="J101:J104"/>
    <mergeCell ref="P167:P168"/>
    <mergeCell ref="M173:M174"/>
    <mergeCell ref="A167:A168"/>
    <mergeCell ref="B167:B168"/>
    <mergeCell ref="C167:C168"/>
    <mergeCell ref="D167:D168"/>
    <mergeCell ref="E167:E168"/>
    <mergeCell ref="F167:F168"/>
    <mergeCell ref="G167:G168"/>
    <mergeCell ref="H167:H168"/>
    <mergeCell ref="M167:M168"/>
    <mergeCell ref="O12:O13"/>
    <mergeCell ref="I167:I168"/>
    <mergeCell ref="J167:J168"/>
    <mergeCell ref="O167:O168"/>
    <mergeCell ref="F88:F89"/>
    <mergeCell ref="G68:G69"/>
    <mergeCell ref="H68:H69"/>
    <mergeCell ref="I68:I69"/>
    <mergeCell ref="J68:J69"/>
    <mergeCell ref="O68:O69"/>
    <mergeCell ref="M58:M59"/>
    <mergeCell ref="O58:O59"/>
    <mergeCell ref="G52:G53"/>
    <mergeCell ref="H52:H53"/>
    <mergeCell ref="I52:I53"/>
    <mergeCell ref="J52:J53"/>
    <mergeCell ref="O52:O53"/>
    <mergeCell ref="O21:O22"/>
    <mergeCell ref="F12:F13"/>
    <mergeCell ref="L77:L78"/>
    <mergeCell ref="K77:K78"/>
    <mergeCell ref="H77:H78"/>
    <mergeCell ref="B101:B104"/>
    <mergeCell ref="A101:A104"/>
    <mergeCell ref="C101:C104"/>
    <mergeCell ref="D101:D104"/>
    <mergeCell ref="E101:E104"/>
    <mergeCell ref="F101:F104"/>
    <mergeCell ref="G101:G104"/>
    <mergeCell ref="H101:H104"/>
    <mergeCell ref="I101:I104"/>
  </mergeCells>
  <printOptions horizontalCentered="1" verticalCentered="1"/>
  <pageMargins left="0.39370078740157483" right="0.19685039370078741" top="0.52" bottom="0.46" header="0.31496062992125984" footer="0.19685039370078741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01.01.2016</vt:lpstr>
      <vt:lpstr>'01.01.2016'!перечень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2016-04-21T10:48:27Z</dcterms:modified>
</cp:coreProperties>
</file>